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2"/>
  </bookViews>
  <sheets>
    <sheet name="1.1" sheetId="1" r:id="rId1"/>
    <sheet name="1.2 (2)" sheetId="22" r:id="rId2"/>
    <sheet name="1.2" sheetId="4" r:id="rId3"/>
    <sheet name="3.1 (2)" sheetId="17" r:id="rId4"/>
    <sheet name="3.1" sheetId="5" r:id="rId5"/>
    <sheet name="3.2 (2)" sheetId="18" r:id="rId6"/>
    <sheet name="3.2" sheetId="2" r:id="rId7"/>
    <sheet name="4.3" sheetId="7" r:id="rId8"/>
    <sheet name="1.3 (2)" sheetId="20" r:id="rId9"/>
    <sheet name="1.3" sheetId="8" r:id="rId10"/>
    <sheet name="7.1 (3)" sheetId="25" r:id="rId11"/>
    <sheet name="7.1 (2)" sheetId="21" r:id="rId12"/>
    <sheet name="7.1" sheetId="9" r:id="rId13"/>
    <sheet name="жсу" sheetId="27" r:id="rId14"/>
    <sheet name="эко" sheetId="13" r:id="rId15"/>
    <sheet name="автопро" sheetId="12" r:id="rId16"/>
    <sheet name="лифт1" sheetId="26" r:id="rId17"/>
    <sheet name="лифт" sheetId="28" r:id="rId18"/>
    <sheet name="Лист1" sheetId="29" r:id="rId19"/>
  </sheets>
  <definedNames>
    <definedName name="_xlnm.Print_Area" localSheetId="0">'1.1'!$A$1:$D$61</definedName>
    <definedName name="_xlnm.Print_Area" localSheetId="2">'1.2'!$A$1:$D$60</definedName>
    <definedName name="_xlnm.Print_Area" localSheetId="1">'1.2 (2)'!$A$1:$D$62</definedName>
    <definedName name="_xlnm.Print_Area" localSheetId="9">'1.3'!$A$1:$D$61</definedName>
    <definedName name="_xlnm.Print_Area" localSheetId="8">'1.3 (2)'!$A$1:$D$61</definedName>
    <definedName name="_xlnm.Print_Area" localSheetId="4">'3.1'!$A$1:$D$60</definedName>
    <definedName name="_xlnm.Print_Area" localSheetId="3">'3.1 (2)'!$A$1:$D$63</definedName>
    <definedName name="_xlnm.Print_Area" localSheetId="6">'3.2'!$A$1:$D$60</definedName>
    <definedName name="_xlnm.Print_Area" localSheetId="5">'3.2 (2)'!$A$1:$D$62</definedName>
    <definedName name="_xlnm.Print_Area" localSheetId="7">'4.3'!$A$1:$D$63</definedName>
    <definedName name="_xlnm.Print_Area" localSheetId="12">'7.1'!$A$1:$D$61</definedName>
    <definedName name="_xlnm.Print_Area" localSheetId="11">'7.1 (2)'!$A$1:$D$61</definedName>
    <definedName name="_xlnm.Print_Area" localSheetId="10">'7.1 (3)'!$A$1:$D$61</definedName>
    <definedName name="_xlnm.Print_Area" localSheetId="15">автопро!$A$1:$G$96</definedName>
    <definedName name="_xlnm.Print_Area" localSheetId="14">эко!$A$1:$F$78</definedName>
  </definedNames>
  <calcPr calcId="145621"/>
</workbook>
</file>

<file path=xl/calcChain.xml><?xml version="1.0" encoding="utf-8"?>
<calcChain xmlns="http://schemas.openxmlformats.org/spreadsheetml/2006/main">
  <c r="C7" i="5" l="1"/>
  <c r="C5" i="5" s="1"/>
  <c r="C4" i="4" l="1"/>
  <c r="C23" i="1" l="1"/>
  <c r="C7" i="1"/>
  <c r="C44" i="9" l="1"/>
  <c r="C39" i="9"/>
  <c r="C44" i="21"/>
  <c r="C39" i="21"/>
  <c r="C34" i="21"/>
  <c r="C23" i="20"/>
  <c r="C23" i="8"/>
  <c r="C22" i="8" s="1"/>
  <c r="C21" i="8" s="1"/>
  <c r="C5" i="8" s="1"/>
  <c r="C39" i="8"/>
  <c r="C34" i="8"/>
  <c r="C22" i="1" l="1"/>
  <c r="C50" i="1"/>
  <c r="C21" i="1"/>
  <c r="C5" i="1" s="1"/>
  <c r="C8" i="22"/>
  <c r="C7" i="9" l="1"/>
  <c r="C51" i="9"/>
  <c r="C23" i="9"/>
  <c r="C7" i="21"/>
  <c r="C51" i="25"/>
  <c r="C21" i="25" s="1"/>
  <c r="C5" i="25" s="1"/>
  <c r="C44" i="25"/>
  <c r="C34" i="25"/>
  <c r="C44" i="20"/>
  <c r="C50" i="20"/>
  <c r="C22" i="20"/>
  <c r="C7" i="20"/>
  <c r="C39" i="20"/>
  <c r="C34" i="20"/>
  <c r="C21" i="7"/>
  <c r="C7" i="7"/>
  <c r="C44" i="7"/>
  <c r="C39" i="7"/>
  <c r="C34" i="7"/>
  <c r="C23" i="7"/>
  <c r="C21" i="20" l="1"/>
  <c r="C5" i="20" s="1"/>
  <c r="C5" i="7"/>
  <c r="C44" i="2"/>
  <c r="C39" i="2"/>
  <c r="C34" i="2"/>
  <c r="C7" i="2"/>
  <c r="C5" i="2" s="1"/>
  <c r="C7" i="18"/>
  <c r="C5" i="18" s="1"/>
  <c r="C44" i="18"/>
  <c r="C39" i="18"/>
  <c r="C34" i="18"/>
  <c r="C51" i="5"/>
  <c r="C54" i="17"/>
  <c r="C39" i="5"/>
  <c r="C34" i="5"/>
  <c r="C43" i="4"/>
  <c r="C38" i="4"/>
  <c r="C33" i="4"/>
  <c r="C45" i="22"/>
  <c r="C40" i="22"/>
  <c r="C35" i="22"/>
  <c r="C24" i="22"/>
  <c r="C23" i="22" s="1"/>
  <c r="C22" i="22" s="1"/>
  <c r="C6" i="22" s="1"/>
  <c r="C39" i="1"/>
  <c r="C46" i="17"/>
  <c r="C42" i="17"/>
  <c r="C37" i="17"/>
  <c r="C52" i="22"/>
  <c r="E23" i="4" l="1"/>
  <c r="A17" i="27"/>
  <c r="A18" i="27" s="1"/>
  <c r="A19" i="27" s="1"/>
  <c r="A20" i="27" s="1"/>
  <c r="C13" i="27"/>
  <c r="C23" i="21" l="1"/>
  <c r="C51" i="21"/>
  <c r="D13" i="13" l="1"/>
  <c r="C13" i="12"/>
  <c r="C34" i="1" l="1"/>
  <c r="C39" i="25"/>
  <c r="C22" i="21"/>
  <c r="C21" i="21" s="1"/>
  <c r="C5" i="21" s="1"/>
  <c r="C44" i="8"/>
  <c r="C34" i="9"/>
  <c r="C22" i="9"/>
  <c r="C21" i="9" s="1"/>
  <c r="C5" i="9" s="1"/>
</calcChain>
</file>

<file path=xl/sharedStrings.xml><?xml version="1.0" encoding="utf-8"?>
<sst xmlns="http://schemas.openxmlformats.org/spreadsheetml/2006/main" count="2303" uniqueCount="209">
  <si>
    <t>№</t>
  </si>
  <si>
    <t>№ п/п</t>
  </si>
  <si>
    <t>Наименование</t>
  </si>
  <si>
    <t>газифицированные дома</t>
  </si>
  <si>
    <t>негазифицированные дома</t>
  </si>
  <si>
    <t>Размер платы за содержание и ремонт жилого помещения</t>
  </si>
  <si>
    <t xml:space="preserve">I.   </t>
  </si>
  <si>
    <t xml:space="preserve">Управление жилищным фондом </t>
  </si>
  <si>
    <t>II.</t>
  </si>
  <si>
    <t>Тарифицированный перечень работ по текущему ремонту, всего:</t>
  </si>
  <si>
    <t>1.</t>
  </si>
  <si>
    <t>Текущий ремонт конструктивных элементов здания, относящихся к общему имуществу</t>
  </si>
  <si>
    <t>2.</t>
  </si>
  <si>
    <t>Внутридомовая инженерная система отопления, горячего водоснабжения</t>
  </si>
  <si>
    <t>3.</t>
  </si>
  <si>
    <t>Ремонт коллективных (общедомовых) приборов учета тепловой энергии¹</t>
  </si>
  <si>
    <t>4.</t>
  </si>
  <si>
    <t>Внутридомовая инженерная система холодного водоснабжения, водоотведения (включая насосные установки в жилых зданиях)</t>
  </si>
  <si>
    <t>5.</t>
  </si>
  <si>
    <t>Ремонт коллективных (общедомовых) приборов учета воды ¹</t>
  </si>
  <si>
    <t>6.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</si>
  <si>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</si>
  <si>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7.</t>
  </si>
  <si>
    <t>Ремонт коллективных (общедомовых) приборов учета электрической  энергии ¹</t>
  </si>
  <si>
    <t>8.</t>
  </si>
  <si>
    <t>Аварийно-ремонтное обслуживание внутридомовой инженерной системы отопления, горячего водоснабжения</t>
  </si>
  <si>
    <t>9.</t>
  </si>
  <si>
    <t>Аварийно-ремонтное обслуживание внутридомовой инженерной системы холодного водоснабжения, водоотведения (включая насосные установки в жилых зданиях)</t>
  </si>
  <si>
    <t>10.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</si>
  <si>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</si>
  <si>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11.</t>
  </si>
  <si>
    <t>Установка теплоотражающего экрана за отопительными приборами в местах общего пользования</t>
  </si>
  <si>
    <t>12.</t>
  </si>
  <si>
    <t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</t>
  </si>
  <si>
    <t>13.</t>
  </si>
  <si>
    <t>Внешнее благоустройство</t>
  </si>
  <si>
    <t>III.</t>
  </si>
  <si>
    <t xml:space="preserve">Тарифицированный перечень услуг по содержанию, всего: </t>
  </si>
  <si>
    <t>Техническое обслуживание общих коммуникаций, технических устройств и помещений домов</t>
  </si>
  <si>
    <t>1.1.</t>
  </si>
  <si>
    <t>Техническое обслуживание конструктивных элементов здания, относящихся к общему имуществу, в том числе:</t>
  </si>
  <si>
    <t>а) промазка суриковой замазкой или другой мастикой гребней и свищей в местах протечек кровли, удаление с крыш снега и наледи, очистка кровли от мусора, грязи, листьев;</t>
  </si>
  <si>
    <t>б) укрепление водосточных труб, колен, воронок;</t>
  </si>
  <si>
    <t>в) утепление оконных проемов, чердачных перекрытий, входных дверей, дымовентиляционных каналов;</t>
  </si>
  <si>
    <t>г) проверка исправности слуховых окон и жалюзи, состояния продухов в цоколях зданий;</t>
  </si>
  <si>
    <t>д) замена разбитых стекол окон и дверей в помещениях общего пользования;</t>
  </si>
  <si>
    <t>е) ремонт и укрепление входных дверей в помещениях общего пользования;</t>
  </si>
  <si>
    <t>ж) проверка наличия тяги в дымовентиляционных каналах;</t>
  </si>
  <si>
    <t>з) проверка исправности канализационных вытяжек;</t>
  </si>
  <si>
    <t>и) ремонт просевших отмосток</t>
  </si>
  <si>
    <t>1.2.</t>
  </si>
  <si>
    <t>Техническое обслуживание внутридомовой инженерной системы холодного водоснабжения и водоотведения, в том числе:</t>
  </si>
  <si>
    <t>а) устранение незначительных неисправностей в системах водоснабжения и водоотведения, в том числе:</t>
  </si>
  <si>
    <t>расконсервация поливочной системы, консервация поливочной системы;</t>
  </si>
  <si>
    <t>б) утепление трубопроводов холодного водоснабжения и водоотведения в чердачных и подвальных помещениях;</t>
  </si>
  <si>
    <t>в) обслуживание коллективных (общедомовых) приборов учета воды¹</t>
  </si>
  <si>
    <t>1.3.</t>
  </si>
  <si>
    <t>Техническое обслуживание внутридомовой инженерной системы электроснабжения, в том числе:</t>
  </si>
  <si>
    <t>а) устранение незначительных неисправностей в системах электроснабжения;</t>
  </si>
  <si>
    <t>б) проверка заземления оболочки электрокабеля, замеры сопротивления;</t>
  </si>
  <si>
    <t>в) проверка заземления ванн;</t>
  </si>
  <si>
    <t>г) обслуживание коллективных (общедомовых) приборов учета электрической энергии¹</t>
  </si>
  <si>
    <t>1.4.</t>
  </si>
  <si>
    <t>Техническое обслуживание внутридомовой инженерной системы отопления и горячего водоснабжения, в том числе:</t>
  </si>
  <si>
    <t>а) устранение незначительных неисправностей в системах отопления и ГВС;</t>
  </si>
  <si>
    <t>б) консервация системы центрального отопления;</t>
  </si>
  <si>
    <t>в) утепление трубопроводов отопления, ГВС, бойлеров в чердачных и подвальных помещениях;</t>
  </si>
  <si>
    <t>г) ремонт, регулировка и испытание систем центрального отопления и ГВС;</t>
  </si>
  <si>
    <t>д) обслуживание коллективных (общедомовых) приборов учета тепловой энергии¹</t>
  </si>
  <si>
    <t>1.5.</t>
  </si>
  <si>
    <t>Техническое обслуживание внутридомового газового оборудования</t>
  </si>
  <si>
    <t>1.6.</t>
  </si>
  <si>
    <t>Осмотр пожарной сигнализации и средств тушения в домах</t>
  </si>
  <si>
    <t>Содержание земельного участка, входящего в состав общего имущества,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благоустройства, в том числе:</t>
  </si>
  <si>
    <t>а) уборка земельного участка;</t>
  </si>
  <si>
    <t>б) полив тротуаров;</t>
  </si>
  <si>
    <t>в) озеленение;</t>
  </si>
  <si>
    <t>г) механизированная погрузка и вывоз снега</t>
  </si>
  <si>
    <t>Уборка помещений общего пользования</t>
  </si>
  <si>
    <r>
      <t>Обслуживание мусоропроводов</t>
    </r>
    <r>
      <rPr>
        <vertAlign val="superscript"/>
        <sz val="10"/>
        <color theme="1"/>
        <rFont val="Times New Roman"/>
        <family val="1"/>
        <charset val="204"/>
      </rPr>
      <t>1</t>
    </r>
  </si>
  <si>
    <t>Дезинсекция и дератизация</t>
  </si>
  <si>
    <t>Примечание.</t>
  </si>
  <si>
    <r>
      <t>1</t>
    </r>
    <r>
      <rPr>
        <sz val="10"/>
        <color theme="1"/>
        <rFont val="Times New Roman"/>
        <family val="1"/>
        <charset val="204"/>
      </rPr>
      <t xml:space="preserve"> При отсутствии указанного оборудования - размер платы снижается на стоимость услуги по содержанию и текущему ремонту данного вида оборудования.</t>
    </r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</si>
  <si>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</t>
  </si>
  <si>
    <t xml:space="preserve">I.  </t>
  </si>
  <si>
    <t>Управление жилищным фондом</t>
  </si>
  <si>
    <t>Ремонт коллективных (общедомовых) приборов учета электрической энергии ¹</t>
  </si>
  <si>
    <t>Тарифицированный перечень услуг по содержанию, всего:</t>
  </si>
  <si>
    <t>Ремонт коллективных (общедомовых) приборов учета   воды ¹</t>
  </si>
  <si>
    <t>г) механизированная погрузка и вывоз снега;</t>
  </si>
  <si>
    <t>д) ручная очистка решеток помойниц и уборка дворовых туалетов;</t>
  </si>
  <si>
    <t>е) откачка и вывоз жидких бытовых отходов от неканализованного жилищного фонда</t>
  </si>
  <si>
    <t>Обслуживание мусоропроводов¹</t>
  </si>
  <si>
    <t>в) проверка заземления ванн</t>
  </si>
  <si>
    <t>Техническое обслуживание электроплит</t>
  </si>
  <si>
    <t>Тарифицированный перечень услуг по вывозу твердых бытовых отходов</t>
  </si>
  <si>
    <t>Виды работ</t>
  </si>
  <si>
    <t>Стоимость услуг для благоустроенных домов, имеющих водопровод, канализацию, центральное отопление, использующих газ или электроэнергию для приготовления пищи и бытовых нужд, с НДС (руб./кв. м общей площади жилого помещения в месяц)</t>
  </si>
  <si>
    <t>Сбор и вывоз твердых бытовых отходов</t>
  </si>
  <si>
    <t>Сбор и вывоз крупногабаритного мусора</t>
  </si>
  <si>
    <t>Захоронение твердых бытовых отходов</t>
  </si>
  <si>
    <t>Захоронение крупногабаритного мусора</t>
  </si>
  <si>
    <t>Сбор ртутьсодержащих отходов</t>
  </si>
  <si>
    <t>Транспортировка и обезвреживание ртутьсодержащих отходов</t>
  </si>
  <si>
    <t>Всего:</t>
  </si>
  <si>
    <t>Тарифицированный перечень услуг по содержанию и текущему ремонту лифтового оборудования</t>
  </si>
  <si>
    <t>Стоимость услуг с НДС ( руб./кв. м общей площади жилого помещения в месяц)</t>
  </si>
  <si>
    <t>Содержание и текущий ремонт лифтового оборудования</t>
  </si>
  <si>
    <t>Периодическое техническое освидетельствование и электроизмерительные работы</t>
  </si>
  <si>
    <t>Поставщик</t>
  </si>
  <si>
    <t>ООО "УК "Юг"</t>
  </si>
  <si>
    <t>а1)придомовая территория</t>
  </si>
  <si>
    <t xml:space="preserve">Содержание контейнерной площадки </t>
  </si>
  <si>
    <t>Код дома</t>
  </si>
  <si>
    <t>Улица</t>
  </si>
  <si>
    <t>Номер дома</t>
  </si>
  <si>
    <t>50 Лет ВЛКСМ</t>
  </si>
  <si>
    <t>А</t>
  </si>
  <si>
    <t>Б</t>
  </si>
  <si>
    <t>Геологоразведчиков</t>
  </si>
  <si>
    <t>Мельникайте</t>
  </si>
  <si>
    <t>Пермякова</t>
  </si>
  <si>
    <t>Республики</t>
  </si>
  <si>
    <t>Тульская</t>
  </si>
  <si>
    <t>50 Лет Октября</t>
  </si>
  <si>
    <t>Киевская</t>
  </si>
  <si>
    <t>Котовского</t>
  </si>
  <si>
    <t>Минская</t>
  </si>
  <si>
    <t>Севастопольская</t>
  </si>
  <si>
    <t>Харьковская</t>
  </si>
  <si>
    <t>Холодильная</t>
  </si>
  <si>
    <t>Энергетиков</t>
  </si>
  <si>
    <t>Вербная</t>
  </si>
  <si>
    <t>Одесская</t>
  </si>
  <si>
    <t>Рижская</t>
  </si>
  <si>
    <t>1а</t>
  </si>
  <si>
    <t>Текстильная</t>
  </si>
  <si>
    <t>ООО "КомБытСервис"</t>
  </si>
  <si>
    <t xml:space="preserve">ООО "Тюменская Коммунальная компания" </t>
  </si>
  <si>
    <t>ООО "Комбытсервис"</t>
  </si>
  <si>
    <t>Стоимость работ, услуг (руб./кв. м в месяц)</t>
  </si>
  <si>
    <t>-</t>
  </si>
  <si>
    <t>закрыть услугу</t>
  </si>
  <si>
    <t>Стоимость работ, услуг            (руб./кв. м в месяц)</t>
  </si>
  <si>
    <t>Стоимость работ, услуг        (руб./кв. м в месяц)</t>
  </si>
  <si>
    <t>Стоимость работ, услуг          (руб./кв. м в месяц)</t>
  </si>
  <si>
    <t>Стоимость работ, услуг  (руб./кв. м в месяц)</t>
  </si>
  <si>
    <t>Стоимость работ, услуг              (руб./кв. м в месяц)</t>
  </si>
  <si>
    <t>Стоимость работ, услуг             (руб./кв. м в месяц)</t>
  </si>
  <si>
    <t>Стоимость работ, услуг  (руб./кв. м в месяц), с электроплитами в комнатах</t>
  </si>
  <si>
    <t>50 лет Октября</t>
  </si>
  <si>
    <t xml:space="preserve">50 лет Октября </t>
  </si>
  <si>
    <t>Г/ разведчиков</t>
  </si>
  <si>
    <t xml:space="preserve">Одесская </t>
  </si>
  <si>
    <t>50 лет ВЛКСМ</t>
  </si>
  <si>
    <t xml:space="preserve">Мельникайте </t>
  </si>
  <si>
    <t xml:space="preserve">Одесская  </t>
  </si>
  <si>
    <t>улица</t>
  </si>
  <si>
    <t>№ дома</t>
  </si>
  <si>
    <t>лит</t>
  </si>
  <si>
    <t>код поставщика</t>
  </si>
  <si>
    <t>КОР.</t>
  </si>
  <si>
    <t xml:space="preserve">ООО '"Жилсервисуют" </t>
  </si>
  <si>
    <t>а) проверка заземления оболочки электрокабеля, замеры сопротивления;</t>
  </si>
  <si>
    <t>б) проверка заземления ванн;</t>
  </si>
  <si>
    <t>в) обслуживание коллективных (общедомовых) приборов учета электрической энергии¹</t>
  </si>
  <si>
    <t>а) консервация системы центрального отопления;</t>
  </si>
  <si>
    <t>б) утепление трубопроводов отопления, ГВС, бойлеров в чердачных и подвальных помещениях;</t>
  </si>
  <si>
    <t>в) ремонт, регулировка и испытание систем центрального отопления и ГВС;</t>
  </si>
  <si>
    <t>г) обслуживание коллективных (общедомовых) приборов учета тепловой энергии¹</t>
  </si>
  <si>
    <t>е) укрепление входных дверей в помещениях общего пользования;</t>
  </si>
  <si>
    <t>е)  укрепление входных дверей в помещениях общего пользования;</t>
  </si>
  <si>
    <t xml:space="preserve"> расконсервация поливочной системы, консервация поливочной системы;</t>
  </si>
  <si>
    <t>ООО "АВТОПРОО"(рсо)</t>
  </si>
  <si>
    <t xml:space="preserve">'"ЭКО Сервис" </t>
  </si>
  <si>
    <t>ООО "ТЛК-Сервис"</t>
  </si>
  <si>
    <t>'ОАО "Внутридомовое газовое оборудование "ТМРГ"</t>
  </si>
  <si>
    <t>ООО ДСК "Запсибдорстрой"</t>
  </si>
  <si>
    <t xml:space="preserve">ООО "СибПлюс" </t>
  </si>
  <si>
    <t>ООО «Домовик»</t>
  </si>
  <si>
    <t>ООО "УК "ДОМОВОЙ ПЛЮС"</t>
  </si>
  <si>
    <t>Код объекта недвижимости</t>
  </si>
  <si>
    <t>Тип недвижимости</t>
  </si>
  <si>
    <t>Номер недвижимости</t>
  </si>
  <si>
    <t>д.</t>
  </si>
  <si>
    <t>Тип улицы</t>
  </si>
  <si>
    <t xml:space="preserve">ул. </t>
  </si>
  <si>
    <t xml:space="preserve">пр-зд </t>
  </si>
  <si>
    <t xml:space="preserve">ООО "АВТОПРОО" </t>
  </si>
  <si>
    <t>корпус</t>
  </si>
  <si>
    <t>код дома</t>
  </si>
  <si>
    <t>литер</t>
  </si>
  <si>
    <t>Литер</t>
  </si>
  <si>
    <t>№285-пк</t>
  </si>
  <si>
    <t>от 31.12.14г.</t>
  </si>
  <si>
    <t>Таблица 3 к постановлению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</si>
  <si>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лифтом, по адресу: проезд Геологоразведчиков, д.№3,9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</si>
  <si>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лифтом,  по адресу: ул. ул.50 лет Октября, д.№44,54,76,78,82,84,46,37б; ул. Мельникайте, д.№,100а,89; ул.Пермякова, д.№2Б;  ул.Одесская, д.№38,40,44,40а;  ул.Энергетиков,д.51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</si>
  <si>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лифтом,  по адресу: ул.50 летВЛКСМ, д.№107, 81а, 93а,81; ул.Республики, д.№164,194,196; ул. Тульская, 12, к.2; 6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</si>
  <si>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лифтом,  по адресу:ул.50 лет ВЛКСМ, д.№91,95,99,83; ул.Геологоразведчиков, д.№13,15,21,22,26,30,33,38,40,42,43,5,52; ул.Мельникайте, д.№103,107,109; ул.Пермякова, д.№20,22; ул.Республики, д.№144,146,148,148а,150,156,158,172,174,176,180,182,186,188,192,198; ул.Текстильная, д.№7,15.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</si>
  <si>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лифтом,  по адресу:ул.50 лет Октября,д.№37,37а,43; ул.Киевская, д.№56,60,68; ул.Котовского, д.№10,54; ул.мельникайте, д.№58,93,99;ул.Одесская,д.№22,24,24а,26;  ул.Республики, д.№155,157;ул.Рижская, д.№43,47;ул.Харьковская,д.№58;  ул.Вербная, д.№6,4,3.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</si>
  <si>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лифтом,  по адресу: ул.50 Лет Октября, д.№32,48,50; ул.Минская, д.№98,96; ул.Пермякова, д.№2а; ул.Севастопольская, д.№5,7; ул.Харьковская, д.№71; ул.Энергетиков, д.№51а,53; ул.Вербная, д.№9а,13,1а,7,11,7а,.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</si>
  <si>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лифтом,  по адресу:ул.50 лет ВЛКСМ, д.№101,105,69,71,71а,73,75,77,79,97; ул.Геологоразведчиков, д.№16,24,35,47; ул.Пермякова, д.№34; ул.Тульская, д.№2, 2а.</t>
  </si>
  <si>
    <t>Тарифицированный перечень услуг и  работ по управлению, содержанию и текущему ремонту общего имущества в многоквартирных домах 4,5,6 группы  зданий благоустроенных или 3,4,5,6 группы зданий полублагоустроенных,  по адресу:ул.Вербная,д.№9.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</si>
  <si>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оборудованных мусоропроводом и лифтом,  по адресу: ул.Мельникайте, д. №113,115.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</si>
  <si>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оборудованных мусоропроводом и лифтом,  по адресу: ул. Одесская, д.№18а.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</si>
  <si>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необорудованные мусоропроводом и лифтом,  по адресу: ул.50 лет ВЛКСМ, 91а; ул.Геологоразведчиков, д.№46,48.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</si>
  <si>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необорудованные мусоропроводом и лифтом,  по адресу: ул.Холодильная, д.№69.</t>
  </si>
  <si>
    <t>Тарифицированный перечень услуг и  работ по управлению, содержанию и текущему ремонту общего имущества в многоквартирных домах коридорного типа 1, 2, 3 группы  зданий, являющихся благоустроенными,  необорудованные мусоропроводом и лифтом,  по адресу: ул.Республики,д.№178.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</si>
</sst>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.5"/>
      <name val="MS Sans 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70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quotePrefix="1" applyNumberFormat="1"/>
    <xf numFmtId="0" fontId="0" fillId="0" borderId="1" xfId="0" quotePrefix="1" applyNumberFormat="1" applyBorder="1"/>
    <xf numFmtId="0" fontId="0" fillId="0" borderId="0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1" fillId="0" borderId="1" xfId="0" quotePrefix="1" applyNumberFormat="1" applyFont="1" applyBorder="1"/>
    <xf numFmtId="0" fontId="8" fillId="0" borderId="1" xfId="0" quotePrefix="1" applyNumberFormat="1" applyFont="1" applyBorder="1"/>
    <xf numFmtId="0" fontId="8" fillId="0" borderId="1" xfId="0" applyNumberFormat="1" applyFont="1" applyBorder="1"/>
    <xf numFmtId="0" fontId="6" fillId="0" borderId="1" xfId="0" quotePrefix="1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quotePrefix="1" applyNumberFormat="1" applyBorder="1" applyAlignment="1">
      <alignment wrapText="1"/>
    </xf>
    <xf numFmtId="0" fontId="10" fillId="0" borderId="0" xfId="0" applyFont="1"/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4" fillId="0" borderId="1" xfId="1" applyNumberFormat="1" applyFont="1" applyFill="1" applyBorder="1" applyAlignment="1">
      <alignment horizontal="center"/>
    </xf>
    <xf numFmtId="0" fontId="14" fillId="0" borderId="1" xfId="2" applyFont="1" applyFill="1" applyBorder="1" applyAlignment="1"/>
    <xf numFmtId="0" fontId="14" fillId="0" borderId="1" xfId="2" applyFont="1" applyFill="1" applyBorder="1" applyAlignment="1">
      <alignment vertical="center"/>
    </xf>
    <xf numFmtId="0" fontId="14" fillId="0" borderId="1" xfId="2" applyFont="1" applyFill="1" applyBorder="1" applyAlignment="1">
      <alignment horizontal="center"/>
    </xf>
    <xf numFmtId="0" fontId="15" fillId="0" borderId="1" xfId="2" applyFont="1" applyFill="1" applyBorder="1" applyAlignment="1"/>
    <xf numFmtId="0" fontId="15" fillId="0" borderId="1" xfId="2" applyFont="1" applyFill="1" applyBorder="1" applyAlignment="1">
      <alignment vertical="center"/>
    </xf>
    <xf numFmtId="0" fontId="15" fillId="0" borderId="1" xfId="2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wrapText="1"/>
    </xf>
    <xf numFmtId="0" fontId="17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1" xfId="0" applyNumberFormat="1" applyFont="1" applyFill="1" applyBorder="1"/>
    <xf numFmtId="0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quotePrefix="1" applyNumberFormat="1" applyFill="1"/>
    <xf numFmtId="0" fontId="12" fillId="0" borderId="0" xfId="0" applyFont="1"/>
    <xf numFmtId="0" fontId="0" fillId="0" borderId="0" xfId="0" applyAlignment="1">
      <alignment vertical="top"/>
    </xf>
    <xf numFmtId="0" fontId="6" fillId="0" borderId="1" xfId="0" quotePrefix="1" applyNumberFormat="1" applyFont="1" applyBorder="1" applyAlignment="1"/>
    <xf numFmtId="0" fontId="0" fillId="0" borderId="0" xfId="0" applyAlignment="1"/>
    <xf numFmtId="0" fontId="10" fillId="0" borderId="0" xfId="0" applyFont="1" applyAlignment="1"/>
    <xf numFmtId="0" fontId="0" fillId="0" borderId="1" xfId="0" quotePrefix="1" applyNumberFormat="1" applyBorder="1" applyAlignment="1"/>
    <xf numFmtId="0" fontId="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quotePrefix="1" applyNumberFormat="1" applyBorder="1" applyAlignment="1">
      <alignment vertical="top"/>
    </xf>
    <xf numFmtId="0" fontId="1" fillId="0" borderId="1" xfId="0" quotePrefix="1" applyNumberFormat="1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quotePrefix="1" applyNumberFormat="1" applyFont="1" applyBorder="1" applyAlignment="1">
      <alignment horizontal="center" vertical="center" wrapText="1"/>
    </xf>
    <xf numFmtId="0" fontId="12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NumberFormat="1" applyBorder="1"/>
    <xf numFmtId="0" fontId="3" fillId="0" borderId="1" xfId="0" applyFont="1" applyBorder="1" applyAlignment="1">
      <alignment horizontal="center" vertical="top" wrapText="1"/>
    </xf>
    <xf numFmtId="0" fontId="0" fillId="0" borderId="1" xfId="0" quotePrefix="1" applyNumberFormat="1" applyFont="1" applyBorder="1" applyAlignment="1">
      <alignment wrapText="1"/>
    </xf>
    <xf numFmtId="0" fontId="12" fillId="0" borderId="1" xfId="0" quotePrefix="1" applyNumberFormat="1" applyFont="1" applyBorder="1" applyAlignment="1">
      <alignment vertical="center" wrapText="1"/>
    </xf>
    <xf numFmtId="0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Обычный" xfId="0" builtinId="0"/>
    <cellStyle name="Обычный_Север, декабрь работаем" xfId="1"/>
    <cellStyle name="Обычный_Юг на 15.06.05г.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61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140625" customWidth="1"/>
    <col min="2" max="2" width="54.85546875" style="63" customWidth="1"/>
    <col min="3" max="3" width="11.85546875" customWidth="1"/>
    <col min="4" max="4" width="24" style="62" customWidth="1"/>
  </cols>
  <sheetData>
    <row r="1" spans="1:4" ht="39" customHeight="1" x14ac:dyDescent="0.25">
      <c r="A1" s="106" t="s">
        <v>196</v>
      </c>
      <c r="B1" s="106"/>
      <c r="C1" s="106"/>
      <c r="D1" s="106"/>
    </row>
    <row r="2" spans="1:4" ht="50.25" customHeight="1" x14ac:dyDescent="0.25">
      <c r="A2" s="102" t="s">
        <v>1</v>
      </c>
      <c r="B2" s="102" t="s">
        <v>2</v>
      </c>
      <c r="C2" s="93" t="s">
        <v>143</v>
      </c>
      <c r="D2" s="113" t="s">
        <v>109</v>
      </c>
    </row>
    <row r="3" spans="1:4" ht="18" customHeight="1" x14ac:dyDescent="0.25">
      <c r="A3" s="103"/>
      <c r="B3" s="103"/>
      <c r="C3" s="105" t="s">
        <v>3</v>
      </c>
      <c r="D3" s="114"/>
    </row>
    <row r="4" spans="1:4" x14ac:dyDescent="0.25">
      <c r="A4" s="104"/>
      <c r="B4" s="104"/>
      <c r="C4" s="105"/>
      <c r="D4" s="115"/>
    </row>
    <row r="5" spans="1:4" s="45" customFormat="1" ht="31.5" x14ac:dyDescent="0.25">
      <c r="A5" s="43"/>
      <c r="B5" s="73" t="s">
        <v>5</v>
      </c>
      <c r="C5" s="111">
        <f>C6+C7+C21</f>
        <v>15.489999999999998</v>
      </c>
      <c r="D5" s="112"/>
    </row>
    <row r="6" spans="1:4" s="24" customFormat="1" x14ac:dyDescent="0.25">
      <c r="A6" s="42" t="s">
        <v>6</v>
      </c>
      <c r="B6" s="74" t="s">
        <v>7</v>
      </c>
      <c r="C6" s="46">
        <v>2.4900000000000002</v>
      </c>
      <c r="D6" s="84" t="s">
        <v>110</v>
      </c>
    </row>
    <row r="7" spans="1:4" s="24" customFormat="1" ht="17.25" customHeight="1" x14ac:dyDescent="0.25">
      <c r="A7" s="42" t="s">
        <v>8</v>
      </c>
      <c r="B7" s="74" t="s">
        <v>9</v>
      </c>
      <c r="C7" s="109">
        <f>C8+C9+C10+C11+C12+C13+C14+C15+C16+C17+C18+C19+C20</f>
        <v>3.5199999999999991</v>
      </c>
      <c r="D7" s="110"/>
    </row>
    <row r="8" spans="1:4" ht="25.5" x14ac:dyDescent="0.25">
      <c r="A8" s="6" t="s">
        <v>10</v>
      </c>
      <c r="B8" s="55" t="s">
        <v>11</v>
      </c>
      <c r="C8" s="5">
        <v>1.48</v>
      </c>
      <c r="D8" s="87" t="s">
        <v>137</v>
      </c>
    </row>
    <row r="9" spans="1:4" ht="25.5" x14ac:dyDescent="0.25">
      <c r="A9" s="6" t="s">
        <v>12</v>
      </c>
      <c r="B9" s="55" t="s">
        <v>13</v>
      </c>
      <c r="C9" s="5">
        <v>0.65</v>
      </c>
      <c r="D9" s="87" t="s">
        <v>137</v>
      </c>
    </row>
    <row r="10" spans="1:4" ht="25.5" x14ac:dyDescent="0.25">
      <c r="A10" s="6" t="s">
        <v>14</v>
      </c>
      <c r="B10" s="55" t="s">
        <v>15</v>
      </c>
      <c r="C10" s="5">
        <v>0.03</v>
      </c>
      <c r="D10" s="84" t="s">
        <v>110</v>
      </c>
    </row>
    <row r="11" spans="1:4" ht="25.5" x14ac:dyDescent="0.25">
      <c r="A11" s="6" t="s">
        <v>16</v>
      </c>
      <c r="B11" s="55" t="s">
        <v>17</v>
      </c>
      <c r="C11" s="5">
        <v>0.53</v>
      </c>
      <c r="D11" s="87" t="s">
        <v>137</v>
      </c>
    </row>
    <row r="12" spans="1:4" x14ac:dyDescent="0.25">
      <c r="A12" s="6" t="s">
        <v>18</v>
      </c>
      <c r="B12" s="55" t="s">
        <v>19</v>
      </c>
      <c r="C12" s="5">
        <v>0.03</v>
      </c>
      <c r="D12" s="84" t="s">
        <v>110</v>
      </c>
    </row>
    <row r="13" spans="1:4" ht="38.25" x14ac:dyDescent="0.25">
      <c r="A13" s="6" t="s">
        <v>20</v>
      </c>
      <c r="B13" s="55" t="s">
        <v>21</v>
      </c>
      <c r="C13" s="5">
        <v>0.26</v>
      </c>
      <c r="D13" s="87" t="s">
        <v>137</v>
      </c>
    </row>
    <row r="14" spans="1:4" ht="25.5" x14ac:dyDescent="0.25">
      <c r="A14" s="6" t="s">
        <v>22</v>
      </c>
      <c r="B14" s="55" t="s">
        <v>23</v>
      </c>
      <c r="C14" s="5">
        <v>0.03</v>
      </c>
      <c r="D14" s="84" t="s">
        <v>110</v>
      </c>
    </row>
    <row r="15" spans="1:4" ht="25.5" x14ac:dyDescent="0.25">
      <c r="A15" s="6" t="s">
        <v>24</v>
      </c>
      <c r="B15" s="55" t="s">
        <v>25</v>
      </c>
      <c r="C15" s="5">
        <v>0.12</v>
      </c>
      <c r="D15" s="87" t="s">
        <v>137</v>
      </c>
    </row>
    <row r="16" spans="1:4" ht="38.25" x14ac:dyDescent="0.25">
      <c r="A16" s="6" t="s">
        <v>26</v>
      </c>
      <c r="B16" s="55" t="s">
        <v>27</v>
      </c>
      <c r="C16" s="5">
        <v>0.11</v>
      </c>
      <c r="D16" s="87" t="s">
        <v>137</v>
      </c>
    </row>
    <row r="17" spans="1:4" ht="45.75" customHeight="1" x14ac:dyDescent="0.25">
      <c r="A17" s="6" t="s">
        <v>28</v>
      </c>
      <c r="B17" s="55" t="s">
        <v>29</v>
      </c>
      <c r="C17" s="5">
        <v>0.06</v>
      </c>
      <c r="D17" s="87" t="s">
        <v>137</v>
      </c>
    </row>
    <row r="18" spans="1:4" ht="25.5" x14ac:dyDescent="0.25">
      <c r="A18" s="6" t="s">
        <v>30</v>
      </c>
      <c r="B18" s="55" t="s">
        <v>31</v>
      </c>
      <c r="C18" s="5">
        <v>0.01</v>
      </c>
      <c r="D18" s="87" t="s">
        <v>137</v>
      </c>
    </row>
    <row r="19" spans="1:4" ht="38.25" x14ac:dyDescent="0.25">
      <c r="A19" s="6" t="s">
        <v>32</v>
      </c>
      <c r="B19" s="55" t="s">
        <v>33</v>
      </c>
      <c r="C19" s="5">
        <v>0.06</v>
      </c>
      <c r="D19" s="84" t="s">
        <v>110</v>
      </c>
    </row>
    <row r="20" spans="1:4" x14ac:dyDescent="0.25">
      <c r="A20" s="6" t="s">
        <v>34</v>
      </c>
      <c r="B20" s="55" t="s">
        <v>35</v>
      </c>
      <c r="C20" s="5">
        <v>0.15</v>
      </c>
      <c r="D20" s="84" t="s">
        <v>110</v>
      </c>
    </row>
    <row r="21" spans="1:4" s="24" customFormat="1" x14ac:dyDescent="0.25">
      <c r="A21" s="42" t="s">
        <v>36</v>
      </c>
      <c r="B21" s="74" t="s">
        <v>37</v>
      </c>
      <c r="C21" s="107">
        <f>C22+C50+C56+C57+C58</f>
        <v>9.4799999999999986</v>
      </c>
      <c r="D21" s="108"/>
    </row>
    <row r="22" spans="1:4" s="24" customFormat="1" ht="25.5" x14ac:dyDescent="0.25">
      <c r="A22" s="42" t="s">
        <v>10</v>
      </c>
      <c r="B22" s="74" t="s">
        <v>38</v>
      </c>
      <c r="C22" s="107">
        <f>C23+C33+C38+C43+C48+C49</f>
        <v>2.34</v>
      </c>
      <c r="D22" s="108"/>
    </row>
    <row r="23" spans="1:4" s="47" customFormat="1" ht="25.5" x14ac:dyDescent="0.25">
      <c r="A23" s="116" t="s">
        <v>39</v>
      </c>
      <c r="B23" s="55" t="s">
        <v>40</v>
      </c>
      <c r="C23" s="107">
        <f>C24+C25+C26+C27+C28+C29+C30+C31+C32</f>
        <v>1.06</v>
      </c>
      <c r="D23" s="108"/>
    </row>
    <row r="24" spans="1:4" ht="38.25" x14ac:dyDescent="0.25">
      <c r="A24" s="116"/>
      <c r="B24" s="55" t="s">
        <v>41</v>
      </c>
      <c r="C24" s="5">
        <v>7.0000000000000007E-2</v>
      </c>
      <c r="D24" s="87" t="s">
        <v>137</v>
      </c>
    </row>
    <row r="25" spans="1:4" x14ac:dyDescent="0.25">
      <c r="A25" s="116"/>
      <c r="B25" s="55" t="s">
        <v>42</v>
      </c>
      <c r="C25" s="5">
        <v>0.01</v>
      </c>
      <c r="D25" s="87" t="s">
        <v>137</v>
      </c>
    </row>
    <row r="26" spans="1:4" ht="25.5" x14ac:dyDescent="0.25">
      <c r="A26" s="116"/>
      <c r="B26" s="55" t="s">
        <v>43</v>
      </c>
      <c r="C26" s="5">
        <v>0.62</v>
      </c>
      <c r="D26" s="87" t="s">
        <v>137</v>
      </c>
    </row>
    <row r="27" spans="1:4" ht="25.5" x14ac:dyDescent="0.25">
      <c r="A27" s="116"/>
      <c r="B27" s="55" t="s">
        <v>44</v>
      </c>
      <c r="C27" s="5">
        <v>0.03</v>
      </c>
      <c r="D27" s="87" t="s">
        <v>137</v>
      </c>
    </row>
    <row r="28" spans="1:4" ht="25.5" x14ac:dyDescent="0.25">
      <c r="A28" s="116"/>
      <c r="B28" s="55" t="s">
        <v>45</v>
      </c>
      <c r="C28" s="5">
        <v>0.1</v>
      </c>
      <c r="D28" s="87" t="s">
        <v>137</v>
      </c>
    </row>
    <row r="29" spans="1:4" ht="19.5" customHeight="1" x14ac:dyDescent="0.25">
      <c r="A29" s="116"/>
      <c r="B29" s="55" t="s">
        <v>171</v>
      </c>
      <c r="C29" s="5">
        <v>0.14000000000000001</v>
      </c>
      <c r="D29" s="87" t="s">
        <v>137</v>
      </c>
    </row>
    <row r="30" spans="1:4" x14ac:dyDescent="0.25">
      <c r="A30" s="116"/>
      <c r="B30" s="55" t="s">
        <v>47</v>
      </c>
      <c r="C30" s="5">
        <v>0.01</v>
      </c>
      <c r="D30" s="87" t="s">
        <v>137</v>
      </c>
    </row>
    <row r="31" spans="1:4" x14ac:dyDescent="0.25">
      <c r="A31" s="116"/>
      <c r="B31" s="55" t="s">
        <v>48</v>
      </c>
      <c r="C31" s="5">
        <v>0.01</v>
      </c>
      <c r="D31" s="87" t="s">
        <v>137</v>
      </c>
    </row>
    <row r="32" spans="1:4" x14ac:dyDescent="0.25">
      <c r="A32" s="116"/>
      <c r="B32" s="55" t="s">
        <v>49</v>
      </c>
      <c r="C32" s="5">
        <v>7.0000000000000007E-2</v>
      </c>
      <c r="D32" s="87" t="s">
        <v>137</v>
      </c>
    </row>
    <row r="33" spans="1:4" s="47" customFormat="1" ht="30" customHeight="1" x14ac:dyDescent="0.25">
      <c r="A33" s="116" t="s">
        <v>50</v>
      </c>
      <c r="B33" s="55" t="s">
        <v>51</v>
      </c>
      <c r="C33" s="107">
        <v>0.39</v>
      </c>
      <c r="D33" s="108"/>
    </row>
    <row r="34" spans="1:4" ht="25.5" x14ac:dyDescent="0.25">
      <c r="A34" s="116"/>
      <c r="B34" s="55" t="s">
        <v>52</v>
      </c>
      <c r="C34" s="5">
        <f>C33-C36-C37</f>
        <v>0.33</v>
      </c>
      <c r="D34" s="86" t="s">
        <v>137</v>
      </c>
    </row>
    <row r="35" spans="1:4" ht="25.5" x14ac:dyDescent="0.25">
      <c r="A35" s="116"/>
      <c r="B35" s="55" t="s">
        <v>53</v>
      </c>
      <c r="C35" s="5">
        <v>0.01</v>
      </c>
      <c r="D35" s="86" t="s">
        <v>137</v>
      </c>
    </row>
    <row r="36" spans="1:4" ht="25.5" x14ac:dyDescent="0.25">
      <c r="A36" s="116"/>
      <c r="B36" s="55" t="s">
        <v>54</v>
      </c>
      <c r="C36" s="5">
        <v>0.02</v>
      </c>
      <c r="D36" s="86" t="s">
        <v>137</v>
      </c>
    </row>
    <row r="37" spans="1:4" ht="25.5" x14ac:dyDescent="0.25">
      <c r="A37" s="116"/>
      <c r="B37" s="55" t="s">
        <v>55</v>
      </c>
      <c r="C37" s="5">
        <v>0.04</v>
      </c>
      <c r="D37" s="85" t="s">
        <v>110</v>
      </c>
    </row>
    <row r="38" spans="1:4" s="47" customFormat="1" ht="25.5" x14ac:dyDescent="0.25">
      <c r="A38" s="116" t="s">
        <v>56</v>
      </c>
      <c r="B38" s="55" t="s">
        <v>57</v>
      </c>
      <c r="C38" s="100">
        <v>0.19</v>
      </c>
      <c r="D38" s="101"/>
    </row>
    <row r="39" spans="1:4" ht="25.5" x14ac:dyDescent="0.25">
      <c r="A39" s="116"/>
      <c r="B39" s="55" t="s">
        <v>58</v>
      </c>
      <c r="C39" s="53">
        <f>C38-C40-C41-C42</f>
        <v>0.12</v>
      </c>
      <c r="D39" s="87" t="s">
        <v>137</v>
      </c>
    </row>
    <row r="40" spans="1:4" ht="25.5" x14ac:dyDescent="0.25">
      <c r="A40" s="116"/>
      <c r="B40" s="55" t="s">
        <v>59</v>
      </c>
      <c r="C40" s="5">
        <v>0.02</v>
      </c>
      <c r="D40" s="87" t="s">
        <v>137</v>
      </c>
    </row>
    <row r="41" spans="1:4" x14ac:dyDescent="0.25">
      <c r="A41" s="116"/>
      <c r="B41" s="55" t="s">
        <v>60</v>
      </c>
      <c r="C41" s="5">
        <v>0.01</v>
      </c>
      <c r="D41" s="87" t="s">
        <v>137</v>
      </c>
    </row>
    <row r="42" spans="1:4" ht="25.5" x14ac:dyDescent="0.25">
      <c r="A42" s="116"/>
      <c r="B42" s="55" t="s">
        <v>61</v>
      </c>
      <c r="C42" s="5">
        <v>0.04</v>
      </c>
      <c r="D42" s="84" t="s">
        <v>110</v>
      </c>
    </row>
    <row r="43" spans="1:4" s="47" customFormat="1" ht="25.5" x14ac:dyDescent="0.25">
      <c r="A43" s="116" t="s">
        <v>62</v>
      </c>
      <c r="B43" s="55" t="s">
        <v>63</v>
      </c>
      <c r="C43" s="100">
        <v>0.48</v>
      </c>
      <c r="D43" s="101"/>
    </row>
    <row r="44" spans="1:4" x14ac:dyDescent="0.25">
      <c r="A44" s="116"/>
      <c r="B44" s="55" t="s">
        <v>166</v>
      </c>
      <c r="C44" s="5">
        <v>7.0000000000000007E-2</v>
      </c>
      <c r="D44" s="87" t="s">
        <v>137</v>
      </c>
    </row>
    <row r="45" spans="1:4" ht="25.5" x14ac:dyDescent="0.25">
      <c r="A45" s="116"/>
      <c r="B45" s="55" t="s">
        <v>167</v>
      </c>
      <c r="C45" s="5">
        <v>0.02</v>
      </c>
      <c r="D45" s="87" t="s">
        <v>137</v>
      </c>
    </row>
    <row r="46" spans="1:4" ht="25.5" x14ac:dyDescent="0.25">
      <c r="A46" s="116"/>
      <c r="B46" s="55" t="s">
        <v>168</v>
      </c>
      <c r="C46" s="5">
        <v>0.32</v>
      </c>
      <c r="D46" s="87" t="s">
        <v>137</v>
      </c>
    </row>
    <row r="47" spans="1:4" ht="25.5" x14ac:dyDescent="0.25">
      <c r="A47" s="116"/>
      <c r="B47" s="55" t="s">
        <v>169</v>
      </c>
      <c r="C47" s="5">
        <v>0.04</v>
      </c>
      <c r="D47" s="84" t="s">
        <v>110</v>
      </c>
    </row>
    <row r="48" spans="1:4" s="47" customFormat="1" ht="27.75" customHeight="1" x14ac:dyDescent="0.25">
      <c r="A48" s="21" t="s">
        <v>69</v>
      </c>
      <c r="B48" s="55" t="s">
        <v>70</v>
      </c>
      <c r="C48" s="5">
        <v>0.21</v>
      </c>
      <c r="D48" s="88" t="s">
        <v>176</v>
      </c>
    </row>
    <row r="49" spans="1:4" s="47" customFormat="1" ht="17.25" customHeight="1" x14ac:dyDescent="0.25">
      <c r="A49" s="21" t="s">
        <v>71</v>
      </c>
      <c r="B49" s="55" t="s">
        <v>72</v>
      </c>
      <c r="C49" s="5">
        <v>0.01</v>
      </c>
      <c r="D49" s="27"/>
    </row>
    <row r="50" spans="1:4" s="47" customFormat="1" ht="63.75" x14ac:dyDescent="0.25">
      <c r="A50" s="116" t="s">
        <v>12</v>
      </c>
      <c r="B50" s="55" t="s">
        <v>73</v>
      </c>
      <c r="C50" s="107">
        <f>C51+C52+C53+C54+C55</f>
        <v>2.9999999999999996</v>
      </c>
      <c r="D50" s="108"/>
    </row>
    <row r="51" spans="1:4" x14ac:dyDescent="0.25">
      <c r="A51" s="116"/>
      <c r="B51" s="55" t="s">
        <v>74</v>
      </c>
      <c r="C51" s="5">
        <v>2.68</v>
      </c>
      <c r="D51" s="89" t="s">
        <v>177</v>
      </c>
    </row>
    <row r="52" spans="1:4" x14ac:dyDescent="0.25">
      <c r="A52" s="116"/>
      <c r="B52" s="55" t="s">
        <v>111</v>
      </c>
      <c r="C52" s="5">
        <v>0.11</v>
      </c>
      <c r="D52" s="84" t="s">
        <v>110</v>
      </c>
    </row>
    <row r="53" spans="1:4" x14ac:dyDescent="0.25">
      <c r="A53" s="116"/>
      <c r="B53" s="55" t="s">
        <v>75</v>
      </c>
      <c r="C53" s="5">
        <v>0.01</v>
      </c>
      <c r="D53" s="87"/>
    </row>
    <row r="54" spans="1:4" x14ac:dyDescent="0.25">
      <c r="A54" s="116"/>
      <c r="B54" s="55" t="s">
        <v>76</v>
      </c>
      <c r="C54" s="5">
        <v>0.09</v>
      </c>
      <c r="D54" s="84" t="s">
        <v>110</v>
      </c>
    </row>
    <row r="55" spans="1:4" x14ac:dyDescent="0.25">
      <c r="A55" s="116"/>
      <c r="B55" s="55" t="s">
        <v>77</v>
      </c>
      <c r="C55" s="5">
        <v>0.11</v>
      </c>
      <c r="D55" s="84" t="s">
        <v>110</v>
      </c>
    </row>
    <row r="56" spans="1:4" x14ac:dyDescent="0.25">
      <c r="A56" s="6" t="s">
        <v>14</v>
      </c>
      <c r="B56" s="55" t="s">
        <v>78</v>
      </c>
      <c r="C56" s="5">
        <v>2.59</v>
      </c>
      <c r="D56" s="87" t="s">
        <v>179</v>
      </c>
    </row>
    <row r="57" spans="1:4" ht="15.75" x14ac:dyDescent="0.25">
      <c r="A57" s="6" t="s">
        <v>16</v>
      </c>
      <c r="B57" s="55" t="s">
        <v>79</v>
      </c>
      <c r="C57" s="5">
        <v>1.43</v>
      </c>
      <c r="D57" s="87" t="s">
        <v>179</v>
      </c>
    </row>
    <row r="58" spans="1:4" x14ac:dyDescent="0.25">
      <c r="A58" s="6" t="s">
        <v>18</v>
      </c>
      <c r="B58" s="55" t="s">
        <v>80</v>
      </c>
      <c r="C58" s="5">
        <v>0.12</v>
      </c>
      <c r="D58" s="87" t="s">
        <v>179</v>
      </c>
    </row>
    <row r="59" spans="1:4" ht="32.25" hidden="1" customHeight="1" x14ac:dyDescent="0.25">
      <c r="A59" s="99"/>
      <c r="B59" s="99"/>
      <c r="C59" s="99"/>
    </row>
    <row r="60" spans="1:4" x14ac:dyDescent="0.25">
      <c r="A60" s="98" t="s">
        <v>81</v>
      </c>
      <c r="B60" s="98"/>
      <c r="C60" s="98"/>
      <c r="D60"/>
    </row>
    <row r="61" spans="1:4" ht="28.5" customHeight="1" x14ac:dyDescent="0.25">
      <c r="A61" s="99" t="s">
        <v>82</v>
      </c>
      <c r="B61" s="99"/>
      <c r="C61" s="99"/>
      <c r="D61"/>
    </row>
  </sheetData>
  <mergeCells count="22">
    <mergeCell ref="A1:D1"/>
    <mergeCell ref="C21:D21"/>
    <mergeCell ref="C7:D7"/>
    <mergeCell ref="C5:D5"/>
    <mergeCell ref="A59:C59"/>
    <mergeCell ref="D2:D4"/>
    <mergeCell ref="A33:A37"/>
    <mergeCell ref="A38:A42"/>
    <mergeCell ref="A43:A47"/>
    <mergeCell ref="A50:A55"/>
    <mergeCell ref="A23:A32"/>
    <mergeCell ref="C50:D50"/>
    <mergeCell ref="C43:D43"/>
    <mergeCell ref="C33:D33"/>
    <mergeCell ref="C22:D22"/>
    <mergeCell ref="C23:D23"/>
    <mergeCell ref="A60:C60"/>
    <mergeCell ref="A61:C61"/>
    <mergeCell ref="C38:D38"/>
    <mergeCell ref="A2:A4"/>
    <mergeCell ref="B2:B4"/>
    <mergeCell ref="C3:C4"/>
  </mergeCells>
  <pageMargins left="0.31496062992125984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61"/>
  <sheetViews>
    <sheetView view="pageBreakPreview" zoomScale="96" zoomScaleNormal="100" zoomScaleSheetLayoutView="96" workbookViewId="0">
      <selection sqref="A1:D1"/>
    </sheetView>
  </sheetViews>
  <sheetFormatPr defaultRowHeight="15" x14ac:dyDescent="0.25"/>
  <cols>
    <col min="1" max="1" width="5.5703125" customWidth="1"/>
    <col min="2" max="2" width="51.85546875" customWidth="1"/>
    <col min="4" max="4" width="32" customWidth="1"/>
  </cols>
  <sheetData>
    <row r="1" spans="1:4" ht="42.75" customHeight="1" x14ac:dyDescent="0.25">
      <c r="A1" s="139" t="s">
        <v>205</v>
      </c>
      <c r="B1" s="139"/>
      <c r="C1" s="139"/>
      <c r="D1" s="139"/>
    </row>
    <row r="2" spans="1:4" ht="70.5" customHeight="1" x14ac:dyDescent="0.25">
      <c r="A2" s="102" t="s">
        <v>1</v>
      </c>
      <c r="B2" s="124" t="s">
        <v>2</v>
      </c>
      <c r="C2" s="146" t="s">
        <v>149</v>
      </c>
      <c r="D2" s="155" t="s">
        <v>109</v>
      </c>
    </row>
    <row r="3" spans="1:4" x14ac:dyDescent="0.25">
      <c r="A3" s="103"/>
      <c r="B3" s="124"/>
      <c r="C3" s="146"/>
      <c r="D3" s="155"/>
    </row>
    <row r="4" spans="1:4" x14ac:dyDescent="0.25">
      <c r="A4" s="104"/>
      <c r="B4" s="124"/>
      <c r="C4" s="146"/>
      <c r="D4" s="155"/>
    </row>
    <row r="5" spans="1:4" s="45" customFormat="1" ht="31.5" x14ac:dyDescent="0.25">
      <c r="A5" s="43"/>
      <c r="B5" s="44" t="s">
        <v>5</v>
      </c>
      <c r="C5" s="117">
        <f>C6+C7+C21</f>
        <v>17.799999999999997</v>
      </c>
      <c r="D5" s="118"/>
    </row>
    <row r="6" spans="1:4" s="24" customFormat="1" x14ac:dyDescent="0.25">
      <c r="A6" s="42" t="s">
        <v>84</v>
      </c>
      <c r="B6" s="26" t="s">
        <v>85</v>
      </c>
      <c r="C6" s="46">
        <v>2.4900000000000002</v>
      </c>
      <c r="D6" s="25" t="s">
        <v>110</v>
      </c>
    </row>
    <row r="7" spans="1:4" s="24" customFormat="1" ht="26.25" x14ac:dyDescent="0.25">
      <c r="A7" s="42" t="s">
        <v>8</v>
      </c>
      <c r="B7" s="26" t="s">
        <v>9</v>
      </c>
      <c r="C7" s="100">
        <v>5.27</v>
      </c>
      <c r="D7" s="101"/>
    </row>
    <row r="8" spans="1:4" ht="26.25" x14ac:dyDescent="0.25">
      <c r="A8" s="6" t="s">
        <v>10</v>
      </c>
      <c r="B8" s="7" t="s">
        <v>11</v>
      </c>
      <c r="C8" s="5">
        <v>2.75</v>
      </c>
      <c r="D8" s="17" t="s">
        <v>138</v>
      </c>
    </row>
    <row r="9" spans="1:4" ht="26.25" x14ac:dyDescent="0.25">
      <c r="A9" s="6" t="s">
        <v>12</v>
      </c>
      <c r="B9" s="7" t="s">
        <v>13</v>
      </c>
      <c r="C9" s="5">
        <v>0.83</v>
      </c>
      <c r="D9" s="17" t="s">
        <v>138</v>
      </c>
    </row>
    <row r="10" spans="1:4" ht="26.25" x14ac:dyDescent="0.25">
      <c r="A10" s="6" t="s">
        <v>14</v>
      </c>
      <c r="B10" s="7" t="s">
        <v>15</v>
      </c>
      <c r="C10" s="5">
        <v>0.03</v>
      </c>
      <c r="D10" s="25" t="s">
        <v>110</v>
      </c>
    </row>
    <row r="11" spans="1:4" ht="39" x14ac:dyDescent="0.25">
      <c r="A11" s="6" t="s">
        <v>16</v>
      </c>
      <c r="B11" s="7" t="s">
        <v>17</v>
      </c>
      <c r="C11" s="5">
        <v>0.75</v>
      </c>
      <c r="D11" s="17" t="s">
        <v>138</v>
      </c>
    </row>
    <row r="12" spans="1:4" x14ac:dyDescent="0.25">
      <c r="A12" s="6" t="s">
        <v>18</v>
      </c>
      <c r="B12" s="7" t="s">
        <v>19</v>
      </c>
      <c r="C12" s="5">
        <v>0.03</v>
      </c>
      <c r="D12" s="25" t="s">
        <v>110</v>
      </c>
    </row>
    <row r="13" spans="1:4" ht="39" x14ac:dyDescent="0.25">
      <c r="A13" s="6" t="s">
        <v>20</v>
      </c>
      <c r="B13" s="7" t="s">
        <v>21</v>
      </c>
      <c r="C13" s="5">
        <v>0.28999999999999998</v>
      </c>
      <c r="D13" s="17" t="s">
        <v>138</v>
      </c>
    </row>
    <row r="14" spans="1:4" ht="26.25" x14ac:dyDescent="0.25">
      <c r="A14" s="6" t="s">
        <v>22</v>
      </c>
      <c r="B14" s="7" t="s">
        <v>86</v>
      </c>
      <c r="C14" s="5">
        <v>0.03</v>
      </c>
      <c r="D14" s="8" t="s">
        <v>110</v>
      </c>
    </row>
    <row r="15" spans="1:4" ht="26.25" x14ac:dyDescent="0.25">
      <c r="A15" s="6" t="s">
        <v>24</v>
      </c>
      <c r="B15" s="7" t="s">
        <v>25</v>
      </c>
      <c r="C15" s="5">
        <v>0.15</v>
      </c>
      <c r="D15" s="17" t="s">
        <v>138</v>
      </c>
    </row>
    <row r="16" spans="1:4" ht="39.75" customHeight="1" x14ac:dyDescent="0.25">
      <c r="A16" s="6" t="s">
        <v>26</v>
      </c>
      <c r="B16" s="7" t="s">
        <v>27</v>
      </c>
      <c r="C16" s="5">
        <v>0.12</v>
      </c>
      <c r="D16" s="17" t="s">
        <v>138</v>
      </c>
    </row>
    <row r="17" spans="1:4" ht="40.5" customHeight="1" x14ac:dyDescent="0.25">
      <c r="A17" s="6" t="s">
        <v>28</v>
      </c>
      <c r="B17" s="7" t="s">
        <v>29</v>
      </c>
      <c r="C17" s="5">
        <v>7.0000000000000007E-2</v>
      </c>
      <c r="D17" s="17" t="s">
        <v>138</v>
      </c>
    </row>
    <row r="18" spans="1:4" ht="26.25" x14ac:dyDescent="0.25">
      <c r="A18" s="6" t="s">
        <v>30</v>
      </c>
      <c r="B18" s="7" t="s">
        <v>31</v>
      </c>
      <c r="C18" s="5">
        <v>0.01</v>
      </c>
      <c r="D18" s="17" t="s">
        <v>138</v>
      </c>
    </row>
    <row r="19" spans="1:4" ht="42.75" customHeight="1" x14ac:dyDescent="0.25">
      <c r="A19" s="6" t="s">
        <v>32</v>
      </c>
      <c r="B19" s="7" t="s">
        <v>33</v>
      </c>
      <c r="C19" s="5">
        <v>0.05</v>
      </c>
      <c r="D19" s="25" t="s">
        <v>110</v>
      </c>
    </row>
    <row r="20" spans="1:4" x14ac:dyDescent="0.25">
      <c r="A20" s="6" t="s">
        <v>34</v>
      </c>
      <c r="B20" s="7" t="s">
        <v>35</v>
      </c>
      <c r="C20" s="5">
        <v>0.16</v>
      </c>
      <c r="D20" s="25" t="s">
        <v>110</v>
      </c>
    </row>
    <row r="21" spans="1:4" s="24" customFormat="1" ht="21" customHeight="1" x14ac:dyDescent="0.25">
      <c r="A21" s="42" t="s">
        <v>36</v>
      </c>
      <c r="B21" s="26" t="s">
        <v>87</v>
      </c>
      <c r="C21" s="100">
        <f>C22+C50+C56+C57+C58</f>
        <v>10.039999999999999</v>
      </c>
      <c r="D21" s="101"/>
    </row>
    <row r="22" spans="1:4" ht="26.25" x14ac:dyDescent="0.25">
      <c r="A22" s="6" t="s">
        <v>10</v>
      </c>
      <c r="B22" s="7" t="s">
        <v>38</v>
      </c>
      <c r="C22" s="100">
        <f>C23+C33+C38+C43+C49</f>
        <v>3.0500000000000003</v>
      </c>
      <c r="D22" s="101"/>
    </row>
    <row r="23" spans="1:4" ht="26.25" x14ac:dyDescent="0.25">
      <c r="A23" s="116" t="s">
        <v>39</v>
      </c>
      <c r="B23" s="7" t="s">
        <v>40</v>
      </c>
      <c r="C23" s="100">
        <f>C24+C25+C26+C27+C28+C29+C30+C31+C32</f>
        <v>1.7</v>
      </c>
      <c r="D23" s="101"/>
    </row>
    <row r="24" spans="1:4" ht="41.25" customHeight="1" x14ac:dyDescent="0.25">
      <c r="A24" s="116"/>
      <c r="B24" s="7" t="s">
        <v>41</v>
      </c>
      <c r="C24" s="5">
        <v>0.06</v>
      </c>
      <c r="D24" s="17" t="s">
        <v>138</v>
      </c>
    </row>
    <row r="25" spans="1:4" x14ac:dyDescent="0.25">
      <c r="A25" s="116"/>
      <c r="B25" s="7" t="s">
        <v>42</v>
      </c>
      <c r="C25" s="5">
        <v>0.09</v>
      </c>
      <c r="D25" s="17" t="s">
        <v>138</v>
      </c>
    </row>
    <row r="26" spans="1:4" ht="26.25" x14ac:dyDescent="0.25">
      <c r="A26" s="116"/>
      <c r="B26" s="7" t="s">
        <v>43</v>
      </c>
      <c r="C26" s="5">
        <v>1.1399999999999999</v>
      </c>
      <c r="D26" s="17" t="s">
        <v>138</v>
      </c>
    </row>
    <row r="27" spans="1:4" ht="26.25" x14ac:dyDescent="0.25">
      <c r="A27" s="116"/>
      <c r="B27" s="7" t="s">
        <v>44</v>
      </c>
      <c r="C27" s="5">
        <v>0.1</v>
      </c>
      <c r="D27" s="17" t="s">
        <v>138</v>
      </c>
    </row>
    <row r="28" spans="1:4" ht="26.25" x14ac:dyDescent="0.25">
      <c r="A28" s="116"/>
      <c r="B28" s="7" t="s">
        <v>45</v>
      </c>
      <c r="C28" s="68">
        <v>0.12</v>
      </c>
      <c r="D28" s="17" t="s">
        <v>138</v>
      </c>
    </row>
    <row r="29" spans="1:4" ht="26.25" x14ac:dyDescent="0.25">
      <c r="A29" s="116"/>
      <c r="B29" s="7" t="s">
        <v>46</v>
      </c>
      <c r="C29" s="68">
        <v>0.12</v>
      </c>
      <c r="D29" s="17" t="s">
        <v>138</v>
      </c>
    </row>
    <row r="30" spans="1:4" x14ac:dyDescent="0.25">
      <c r="A30" s="116"/>
      <c r="B30" s="7" t="s">
        <v>47</v>
      </c>
      <c r="C30" s="68">
        <v>0.03</v>
      </c>
      <c r="D30" s="17" t="s">
        <v>138</v>
      </c>
    </row>
    <row r="31" spans="1:4" x14ac:dyDescent="0.25">
      <c r="A31" s="116"/>
      <c r="B31" s="7" t="s">
        <v>48</v>
      </c>
      <c r="C31" s="68">
        <v>0.02</v>
      </c>
      <c r="D31" s="17" t="s">
        <v>138</v>
      </c>
    </row>
    <row r="32" spans="1:4" x14ac:dyDescent="0.25">
      <c r="A32" s="116"/>
      <c r="B32" s="7" t="s">
        <v>49</v>
      </c>
      <c r="C32" s="5">
        <v>0.02</v>
      </c>
      <c r="D32" s="17" t="s">
        <v>138</v>
      </c>
    </row>
    <row r="33" spans="1:4" ht="39" x14ac:dyDescent="0.25">
      <c r="A33" s="116" t="s">
        <v>50</v>
      </c>
      <c r="B33" s="7" t="s">
        <v>51</v>
      </c>
      <c r="C33" s="100">
        <v>0.39</v>
      </c>
      <c r="D33" s="101"/>
    </row>
    <row r="34" spans="1:4" ht="26.25" x14ac:dyDescent="0.25">
      <c r="A34" s="116"/>
      <c r="B34" s="7" t="s">
        <v>52</v>
      </c>
      <c r="C34" s="5">
        <f>C33-C35-C36-C37</f>
        <v>0.32</v>
      </c>
      <c r="D34" s="17" t="s">
        <v>138</v>
      </c>
    </row>
    <row r="35" spans="1:4" ht="26.25" x14ac:dyDescent="0.25">
      <c r="A35" s="116"/>
      <c r="B35" s="7" t="s">
        <v>53</v>
      </c>
      <c r="C35" s="5">
        <v>0.01</v>
      </c>
      <c r="D35" s="17" t="s">
        <v>138</v>
      </c>
    </row>
    <row r="36" spans="1:4" ht="26.25" x14ac:dyDescent="0.25">
      <c r="A36" s="116"/>
      <c r="B36" s="7" t="s">
        <v>54</v>
      </c>
      <c r="C36" s="5">
        <v>0.02</v>
      </c>
      <c r="D36" s="17" t="s">
        <v>138</v>
      </c>
    </row>
    <row r="37" spans="1:4" ht="26.25" x14ac:dyDescent="0.25">
      <c r="A37" s="116"/>
      <c r="B37" s="7" t="s">
        <v>55</v>
      </c>
      <c r="C37" s="5">
        <v>0.04</v>
      </c>
      <c r="D37" s="25" t="s">
        <v>110</v>
      </c>
    </row>
    <row r="38" spans="1:4" ht="26.25" x14ac:dyDescent="0.25">
      <c r="A38" s="116" t="s">
        <v>56</v>
      </c>
      <c r="B38" s="7" t="s">
        <v>57</v>
      </c>
      <c r="C38" s="100">
        <v>0.37</v>
      </c>
      <c r="D38" s="101"/>
    </row>
    <row r="39" spans="1:4" ht="26.25" x14ac:dyDescent="0.25">
      <c r="A39" s="116"/>
      <c r="B39" s="7" t="s">
        <v>58</v>
      </c>
      <c r="C39" s="5">
        <f>C38-C40-C41-C42</f>
        <v>0.3</v>
      </c>
      <c r="D39" s="17" t="s">
        <v>138</v>
      </c>
    </row>
    <row r="40" spans="1:4" ht="26.25" x14ac:dyDescent="0.25">
      <c r="A40" s="116"/>
      <c r="B40" s="7" t="s">
        <v>59</v>
      </c>
      <c r="C40" s="5">
        <v>0.02</v>
      </c>
      <c r="D40" s="17" t="s">
        <v>138</v>
      </c>
    </row>
    <row r="41" spans="1:4" x14ac:dyDescent="0.25">
      <c r="A41" s="116"/>
      <c r="B41" s="7" t="s">
        <v>60</v>
      </c>
      <c r="C41" s="5">
        <v>0.01</v>
      </c>
      <c r="D41" s="17" t="s">
        <v>138</v>
      </c>
    </row>
    <row r="42" spans="1:4" ht="26.25" x14ac:dyDescent="0.25">
      <c r="A42" s="116"/>
      <c r="B42" s="7" t="s">
        <v>61</v>
      </c>
      <c r="C42" s="5">
        <v>0.04</v>
      </c>
      <c r="D42" s="8" t="s">
        <v>110</v>
      </c>
    </row>
    <row r="43" spans="1:4" ht="29.25" customHeight="1" x14ac:dyDescent="0.25">
      <c r="A43" s="116" t="s">
        <v>62</v>
      </c>
      <c r="B43" s="7" t="s">
        <v>63</v>
      </c>
      <c r="C43" s="100">
        <v>0.49</v>
      </c>
      <c r="D43" s="101"/>
    </row>
    <row r="44" spans="1:4" ht="26.25" x14ac:dyDescent="0.25">
      <c r="A44" s="116"/>
      <c r="B44" s="7" t="s">
        <v>64</v>
      </c>
      <c r="C44" s="5">
        <f>C43-C45-C46-C47-C48</f>
        <v>2.999999999999995E-2</v>
      </c>
      <c r="D44" s="17" t="s">
        <v>138</v>
      </c>
    </row>
    <row r="45" spans="1:4" x14ac:dyDescent="0.25">
      <c r="A45" s="116"/>
      <c r="B45" s="7" t="s">
        <v>65</v>
      </c>
      <c r="C45" s="5">
        <v>7.0000000000000007E-2</v>
      </c>
      <c r="D45" s="17" t="s">
        <v>138</v>
      </c>
    </row>
    <row r="46" spans="1:4" ht="26.25" x14ac:dyDescent="0.25">
      <c r="A46" s="116"/>
      <c r="B46" s="7" t="s">
        <v>66</v>
      </c>
      <c r="C46" s="5">
        <v>0.02</v>
      </c>
      <c r="D46" s="17" t="s">
        <v>138</v>
      </c>
    </row>
    <row r="47" spans="1:4" ht="26.25" x14ac:dyDescent="0.25">
      <c r="A47" s="116"/>
      <c r="B47" s="7" t="s">
        <v>67</v>
      </c>
      <c r="C47" s="5">
        <v>0.33</v>
      </c>
      <c r="D47" s="17" t="s">
        <v>138</v>
      </c>
    </row>
    <row r="48" spans="1:4" ht="26.25" x14ac:dyDescent="0.25">
      <c r="A48" s="116"/>
      <c r="B48" s="7" t="s">
        <v>68</v>
      </c>
      <c r="C48" s="5">
        <v>0.04</v>
      </c>
      <c r="D48" s="25" t="s">
        <v>110</v>
      </c>
    </row>
    <row r="49" spans="1:4" ht="18" customHeight="1" x14ac:dyDescent="0.25">
      <c r="A49" s="6" t="s">
        <v>69</v>
      </c>
      <c r="B49" s="7" t="s">
        <v>72</v>
      </c>
      <c r="C49" s="5">
        <v>0.1</v>
      </c>
      <c r="D49" s="22" t="s">
        <v>141</v>
      </c>
    </row>
    <row r="50" spans="1:4" ht="64.5" x14ac:dyDescent="0.25">
      <c r="A50" s="116" t="s">
        <v>12</v>
      </c>
      <c r="B50" s="7" t="s">
        <v>73</v>
      </c>
      <c r="C50" s="107">
        <v>2.78</v>
      </c>
      <c r="D50" s="108"/>
    </row>
    <row r="51" spans="1:4" x14ac:dyDescent="0.25">
      <c r="A51" s="116"/>
      <c r="B51" s="7" t="s">
        <v>74</v>
      </c>
      <c r="C51" s="5">
        <v>2.46</v>
      </c>
      <c r="D51" s="10" t="s">
        <v>178</v>
      </c>
    </row>
    <row r="52" spans="1:4" x14ac:dyDescent="0.25">
      <c r="A52" s="116"/>
      <c r="B52" s="7" t="s">
        <v>111</v>
      </c>
      <c r="C52" s="5">
        <v>0.11</v>
      </c>
      <c r="D52" s="25" t="s">
        <v>110</v>
      </c>
    </row>
    <row r="53" spans="1:4" x14ac:dyDescent="0.25">
      <c r="A53" s="116"/>
      <c r="B53" s="7" t="s">
        <v>75</v>
      </c>
      <c r="C53" s="5">
        <v>0.01</v>
      </c>
      <c r="D53" s="31" t="s">
        <v>141</v>
      </c>
    </row>
    <row r="54" spans="1:4" x14ac:dyDescent="0.25">
      <c r="A54" s="116"/>
      <c r="B54" s="7" t="s">
        <v>76</v>
      </c>
      <c r="C54" s="5">
        <v>0.09</v>
      </c>
      <c r="D54" s="25" t="s">
        <v>110</v>
      </c>
    </row>
    <row r="55" spans="1:4" x14ac:dyDescent="0.25">
      <c r="A55" s="116"/>
      <c r="B55" s="7" t="s">
        <v>77</v>
      </c>
      <c r="C55" s="5">
        <v>0.11</v>
      </c>
      <c r="D55" s="25" t="s">
        <v>110</v>
      </c>
    </row>
    <row r="56" spans="1:4" x14ac:dyDescent="0.25">
      <c r="A56" s="6" t="s">
        <v>14</v>
      </c>
      <c r="B56" s="7" t="s">
        <v>78</v>
      </c>
      <c r="C56" s="5">
        <v>2.76</v>
      </c>
      <c r="D56" s="17" t="s">
        <v>138</v>
      </c>
    </row>
    <row r="57" spans="1:4" x14ac:dyDescent="0.25">
      <c r="A57" s="6" t="s">
        <v>16</v>
      </c>
      <c r="B57" s="7" t="s">
        <v>92</v>
      </c>
      <c r="C57" s="5">
        <v>1.33</v>
      </c>
      <c r="D57" s="17" t="s">
        <v>138</v>
      </c>
    </row>
    <row r="58" spans="1:4" x14ac:dyDescent="0.25">
      <c r="A58" s="6" t="s">
        <v>18</v>
      </c>
      <c r="B58" s="7" t="s">
        <v>80</v>
      </c>
      <c r="C58" s="5">
        <v>0.12</v>
      </c>
      <c r="D58" s="17" t="s">
        <v>138</v>
      </c>
    </row>
    <row r="59" spans="1:4" x14ac:dyDescent="0.25">
      <c r="A59" s="1"/>
    </row>
    <row r="60" spans="1:4" x14ac:dyDescent="0.25">
      <c r="A60" s="98" t="s">
        <v>81</v>
      </c>
      <c r="B60" s="98"/>
      <c r="C60" s="98"/>
    </row>
    <row r="61" spans="1:4" ht="33" customHeight="1" x14ac:dyDescent="0.25">
      <c r="A61" s="154" t="s">
        <v>82</v>
      </c>
      <c r="B61" s="154"/>
      <c r="C61" s="154"/>
      <c r="D61" s="154"/>
    </row>
  </sheetData>
  <mergeCells count="21">
    <mergeCell ref="A60:C60"/>
    <mergeCell ref="A23:A32"/>
    <mergeCell ref="A33:A37"/>
    <mergeCell ref="A38:A42"/>
    <mergeCell ref="A61:D61"/>
    <mergeCell ref="C43:D43"/>
    <mergeCell ref="C50:D50"/>
    <mergeCell ref="C33:D33"/>
    <mergeCell ref="A43:A48"/>
    <mergeCell ref="A50:A55"/>
    <mergeCell ref="C7:D7"/>
    <mergeCell ref="C21:D21"/>
    <mergeCell ref="C22:D22"/>
    <mergeCell ref="C23:D23"/>
    <mergeCell ref="C38:D38"/>
    <mergeCell ref="C5:D5"/>
    <mergeCell ref="A1:D1"/>
    <mergeCell ref="D2:D4"/>
    <mergeCell ref="A2:A4"/>
    <mergeCell ref="B2:B4"/>
    <mergeCell ref="C2:C4"/>
  </mergeCells>
  <pageMargins left="0" right="0" top="0.15748031496062992" bottom="0" header="0.31496062992125984" footer="0.31496062992125984"/>
  <pageSetup paperSize="9" scale="94" orientation="portrait" verticalDpi="0" r:id="rId1"/>
  <rowBreaks count="1" manualBreakCount="1">
    <brk id="27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61"/>
  <sheetViews>
    <sheetView view="pageBreakPreview" zoomScale="98" zoomScaleNormal="100" zoomScaleSheetLayoutView="98" workbookViewId="0">
      <selection sqref="A1:D1"/>
    </sheetView>
  </sheetViews>
  <sheetFormatPr defaultRowHeight="15" x14ac:dyDescent="0.25"/>
  <cols>
    <col min="1" max="1" width="5.7109375" customWidth="1"/>
    <col min="2" max="2" width="51.5703125" customWidth="1"/>
    <col min="3" max="3" width="12.85546875" customWidth="1"/>
    <col min="4" max="4" width="26.85546875" customWidth="1"/>
  </cols>
  <sheetData>
    <row r="1" spans="1:4" ht="56.25" customHeight="1" x14ac:dyDescent="0.25">
      <c r="A1" s="139" t="s">
        <v>206</v>
      </c>
      <c r="B1" s="139"/>
      <c r="C1" s="139"/>
      <c r="D1" s="139"/>
    </row>
    <row r="2" spans="1:4" ht="16.5" customHeight="1" x14ac:dyDescent="0.25">
      <c r="A2" s="124" t="s">
        <v>1</v>
      </c>
      <c r="B2" s="124" t="s">
        <v>2</v>
      </c>
      <c r="C2" s="125" t="s">
        <v>140</v>
      </c>
      <c r="D2" s="155" t="s">
        <v>109</v>
      </c>
    </row>
    <row r="3" spans="1:4" ht="15.75" customHeight="1" x14ac:dyDescent="0.25">
      <c r="A3" s="124"/>
      <c r="B3" s="124"/>
      <c r="C3" s="126"/>
      <c r="D3" s="155"/>
    </row>
    <row r="4" spans="1:4" x14ac:dyDescent="0.25">
      <c r="A4" s="124"/>
      <c r="B4" s="124"/>
      <c r="C4" s="127"/>
      <c r="D4" s="155"/>
    </row>
    <row r="5" spans="1:4" s="45" customFormat="1" ht="31.5" x14ac:dyDescent="0.25">
      <c r="A5" s="43"/>
      <c r="B5" s="44" t="s">
        <v>5</v>
      </c>
      <c r="C5" s="117">
        <f>C6+C7+C21</f>
        <v>19.229999999999997</v>
      </c>
      <c r="D5" s="118"/>
    </row>
    <row r="6" spans="1:4" s="24" customFormat="1" x14ac:dyDescent="0.25">
      <c r="A6" s="42" t="s">
        <v>84</v>
      </c>
      <c r="B6" s="26" t="s">
        <v>85</v>
      </c>
      <c r="C6" s="46">
        <v>2.4900000000000002</v>
      </c>
      <c r="D6" s="8" t="s">
        <v>110</v>
      </c>
    </row>
    <row r="7" spans="1:4" s="24" customFormat="1" ht="26.25" x14ac:dyDescent="0.25">
      <c r="A7" s="42" t="s">
        <v>8</v>
      </c>
      <c r="B7" s="26" t="s">
        <v>9</v>
      </c>
      <c r="C7" s="100">
        <v>6.27</v>
      </c>
      <c r="D7" s="101"/>
    </row>
    <row r="8" spans="1:4" ht="26.25" x14ac:dyDescent="0.25">
      <c r="A8" s="21" t="s">
        <v>10</v>
      </c>
      <c r="B8" s="7" t="s">
        <v>11</v>
      </c>
      <c r="C8" s="5">
        <v>3.14</v>
      </c>
      <c r="D8" s="3" t="s">
        <v>137</v>
      </c>
    </row>
    <row r="9" spans="1:4" ht="26.25" x14ac:dyDescent="0.25">
      <c r="A9" s="21" t="s">
        <v>12</v>
      </c>
      <c r="B9" s="7" t="s">
        <v>13</v>
      </c>
      <c r="C9" s="5">
        <v>1.02</v>
      </c>
      <c r="D9" s="3" t="s">
        <v>137</v>
      </c>
    </row>
    <row r="10" spans="1:4" ht="26.25" x14ac:dyDescent="0.25">
      <c r="A10" s="21" t="s">
        <v>14</v>
      </c>
      <c r="B10" s="7" t="s">
        <v>15</v>
      </c>
      <c r="C10" s="5">
        <v>0.03</v>
      </c>
      <c r="D10" s="8" t="s">
        <v>110</v>
      </c>
    </row>
    <row r="11" spans="1:4" ht="39" x14ac:dyDescent="0.25">
      <c r="A11" s="21" t="s">
        <v>16</v>
      </c>
      <c r="B11" s="7" t="s">
        <v>17</v>
      </c>
      <c r="C11" s="5">
        <v>0.9</v>
      </c>
      <c r="D11" s="3" t="s">
        <v>137</v>
      </c>
    </row>
    <row r="12" spans="1:4" x14ac:dyDescent="0.25">
      <c r="A12" s="21" t="s">
        <v>18</v>
      </c>
      <c r="B12" s="7" t="s">
        <v>19</v>
      </c>
      <c r="C12" s="5">
        <v>0.03</v>
      </c>
      <c r="D12" s="8" t="s">
        <v>110</v>
      </c>
    </row>
    <row r="13" spans="1:4" ht="39" x14ac:dyDescent="0.25">
      <c r="A13" s="21" t="s">
        <v>20</v>
      </c>
      <c r="B13" s="7" t="s">
        <v>21</v>
      </c>
      <c r="C13" s="5">
        <v>0.47</v>
      </c>
      <c r="D13" s="3" t="s">
        <v>137</v>
      </c>
    </row>
    <row r="14" spans="1:4" ht="26.25" x14ac:dyDescent="0.25">
      <c r="A14" s="21" t="s">
        <v>22</v>
      </c>
      <c r="B14" s="7" t="s">
        <v>86</v>
      </c>
      <c r="C14" s="5">
        <v>0.03</v>
      </c>
      <c r="D14" s="8" t="s">
        <v>110</v>
      </c>
    </row>
    <row r="15" spans="1:4" ht="26.25" x14ac:dyDescent="0.25">
      <c r="A15" s="21" t="s">
        <v>24</v>
      </c>
      <c r="B15" s="7" t="s">
        <v>25</v>
      </c>
      <c r="C15" s="5">
        <v>0.19</v>
      </c>
      <c r="D15" s="3" t="s">
        <v>137</v>
      </c>
    </row>
    <row r="16" spans="1:4" ht="51.75" x14ac:dyDescent="0.25">
      <c r="A16" s="21" t="s">
        <v>26</v>
      </c>
      <c r="B16" s="7" t="s">
        <v>27</v>
      </c>
      <c r="C16" s="5">
        <v>0.15</v>
      </c>
      <c r="D16" s="3" t="s">
        <v>137</v>
      </c>
    </row>
    <row r="17" spans="1:4" ht="51.75" x14ac:dyDescent="0.25">
      <c r="A17" s="21" t="s">
        <v>28</v>
      </c>
      <c r="B17" s="7" t="s">
        <v>29</v>
      </c>
      <c r="C17" s="5">
        <v>0.09</v>
      </c>
      <c r="D17" s="3" t="s">
        <v>137</v>
      </c>
    </row>
    <row r="18" spans="1:4" ht="26.25" x14ac:dyDescent="0.25">
      <c r="A18" s="21" t="s">
        <v>30</v>
      </c>
      <c r="B18" s="7" t="s">
        <v>31</v>
      </c>
      <c r="C18" s="5">
        <v>0.01</v>
      </c>
      <c r="D18" s="3" t="s">
        <v>137</v>
      </c>
    </row>
    <row r="19" spans="1:4" ht="39" x14ac:dyDescent="0.25">
      <c r="A19" s="21" t="s">
        <v>32</v>
      </c>
      <c r="B19" s="7" t="s">
        <v>33</v>
      </c>
      <c r="C19" s="5">
        <v>0.05</v>
      </c>
      <c r="D19" s="8" t="s">
        <v>110</v>
      </c>
    </row>
    <row r="20" spans="1:4" x14ac:dyDescent="0.25">
      <c r="A20" s="21" t="s">
        <v>34</v>
      </c>
      <c r="B20" s="7" t="s">
        <v>35</v>
      </c>
      <c r="C20" s="5">
        <v>0.16</v>
      </c>
      <c r="D20" s="8" t="s">
        <v>110</v>
      </c>
    </row>
    <row r="21" spans="1:4" x14ac:dyDescent="0.25">
      <c r="A21" s="21" t="s">
        <v>36</v>
      </c>
      <c r="B21" s="26" t="s">
        <v>87</v>
      </c>
      <c r="C21" s="100">
        <f>C22+C51+C57+C58</f>
        <v>10.469999999999999</v>
      </c>
      <c r="D21" s="101"/>
    </row>
    <row r="22" spans="1:4" ht="26.25" x14ac:dyDescent="0.25">
      <c r="A22" s="21" t="s">
        <v>10</v>
      </c>
      <c r="B22" s="7" t="s">
        <v>38</v>
      </c>
      <c r="C22" s="100">
        <v>3.6</v>
      </c>
      <c r="D22" s="101"/>
    </row>
    <row r="23" spans="1:4" ht="26.25" x14ac:dyDescent="0.25">
      <c r="A23" s="116" t="s">
        <v>39</v>
      </c>
      <c r="B23" s="7" t="s">
        <v>40</v>
      </c>
      <c r="C23" s="100">
        <v>2.12</v>
      </c>
      <c r="D23" s="101"/>
    </row>
    <row r="24" spans="1:4" ht="39.75" customHeight="1" x14ac:dyDescent="0.25">
      <c r="A24" s="116"/>
      <c r="B24" s="7" t="s">
        <v>41</v>
      </c>
      <c r="C24" s="5">
        <v>7.0000000000000007E-2</v>
      </c>
      <c r="D24" s="3" t="s">
        <v>137</v>
      </c>
    </row>
    <row r="25" spans="1:4" x14ac:dyDescent="0.25">
      <c r="A25" s="116"/>
      <c r="B25" s="7" t="s">
        <v>42</v>
      </c>
      <c r="C25" s="5">
        <v>0.03</v>
      </c>
      <c r="D25" s="3" t="s">
        <v>137</v>
      </c>
    </row>
    <row r="26" spans="1:4" ht="26.25" x14ac:dyDescent="0.25">
      <c r="A26" s="116"/>
      <c r="B26" s="7" t="s">
        <v>43</v>
      </c>
      <c r="C26" s="5">
        <v>1.65</v>
      </c>
      <c r="D26" s="3" t="s">
        <v>137</v>
      </c>
    </row>
    <row r="27" spans="1:4" ht="26.25" x14ac:dyDescent="0.25">
      <c r="A27" s="116"/>
      <c r="B27" s="7" t="s">
        <v>44</v>
      </c>
      <c r="C27" s="5">
        <v>0.03</v>
      </c>
      <c r="D27" s="3" t="s">
        <v>137</v>
      </c>
    </row>
    <row r="28" spans="1:4" ht="26.25" x14ac:dyDescent="0.25">
      <c r="A28" s="116"/>
      <c r="B28" s="7" t="s">
        <v>45</v>
      </c>
      <c r="C28" s="5">
        <v>0.11</v>
      </c>
      <c r="D28" s="3" t="s">
        <v>137</v>
      </c>
    </row>
    <row r="29" spans="1:4" ht="26.25" x14ac:dyDescent="0.25">
      <c r="A29" s="116"/>
      <c r="B29" s="7" t="s">
        <v>46</v>
      </c>
      <c r="C29" s="5">
        <v>0.15</v>
      </c>
      <c r="D29" s="3" t="s">
        <v>137</v>
      </c>
    </row>
    <row r="30" spans="1:4" x14ac:dyDescent="0.25">
      <c r="A30" s="116"/>
      <c r="B30" s="7" t="s">
        <v>47</v>
      </c>
      <c r="C30" s="5">
        <v>0.03</v>
      </c>
      <c r="D30" s="3" t="s">
        <v>137</v>
      </c>
    </row>
    <row r="31" spans="1:4" x14ac:dyDescent="0.25">
      <c r="A31" s="116"/>
      <c r="B31" s="7" t="s">
        <v>48</v>
      </c>
      <c r="C31" s="5">
        <v>0.03</v>
      </c>
      <c r="D31" s="3" t="s">
        <v>137</v>
      </c>
    </row>
    <row r="32" spans="1:4" x14ac:dyDescent="0.25">
      <c r="A32" s="116"/>
      <c r="B32" s="7" t="s">
        <v>49</v>
      </c>
      <c r="C32" s="5">
        <v>0.02</v>
      </c>
      <c r="D32" s="3" t="s">
        <v>137</v>
      </c>
    </row>
    <row r="33" spans="1:4" ht="39" x14ac:dyDescent="0.25">
      <c r="A33" s="116" t="s">
        <v>50</v>
      </c>
      <c r="B33" s="7" t="s">
        <v>51</v>
      </c>
      <c r="C33" s="100">
        <v>0.4</v>
      </c>
      <c r="D33" s="101"/>
    </row>
    <row r="34" spans="1:4" ht="26.25" x14ac:dyDescent="0.25">
      <c r="A34" s="116"/>
      <c r="B34" s="7" t="s">
        <v>52</v>
      </c>
      <c r="C34" s="5">
        <f>C33-C35-C36-C37</f>
        <v>0.33</v>
      </c>
      <c r="D34" s="3" t="s">
        <v>137</v>
      </c>
    </row>
    <row r="35" spans="1:4" ht="26.25" x14ac:dyDescent="0.25">
      <c r="A35" s="116"/>
      <c r="B35" s="7" t="s">
        <v>53</v>
      </c>
      <c r="C35" s="5">
        <v>0.01</v>
      </c>
      <c r="D35" s="3" t="s">
        <v>137</v>
      </c>
    </row>
    <row r="36" spans="1:4" ht="26.25" x14ac:dyDescent="0.25">
      <c r="A36" s="116"/>
      <c r="B36" s="7" t="s">
        <v>54</v>
      </c>
      <c r="C36" s="5">
        <v>0.02</v>
      </c>
      <c r="D36" s="3" t="s">
        <v>137</v>
      </c>
    </row>
    <row r="37" spans="1:4" ht="26.25" x14ac:dyDescent="0.25">
      <c r="A37" s="116"/>
      <c r="B37" s="7" t="s">
        <v>55</v>
      </c>
      <c r="C37" s="5">
        <v>0.04</v>
      </c>
      <c r="D37" s="8" t="s">
        <v>110</v>
      </c>
    </row>
    <row r="38" spans="1:4" ht="26.25" x14ac:dyDescent="0.25">
      <c r="A38" s="116" t="s">
        <v>56</v>
      </c>
      <c r="B38" s="7" t="s">
        <v>57</v>
      </c>
      <c r="C38" s="100">
        <v>0.4</v>
      </c>
      <c r="D38" s="101"/>
    </row>
    <row r="39" spans="1:4" ht="26.25" x14ac:dyDescent="0.25">
      <c r="A39" s="116"/>
      <c r="B39" s="7" t="s">
        <v>58</v>
      </c>
      <c r="C39" s="5">
        <f>C38-C40-C41-C42</f>
        <v>0.32</v>
      </c>
      <c r="D39" s="3" t="s">
        <v>137</v>
      </c>
    </row>
    <row r="40" spans="1:4" ht="26.25" x14ac:dyDescent="0.25">
      <c r="A40" s="116"/>
      <c r="B40" s="7" t="s">
        <v>59</v>
      </c>
      <c r="C40" s="5">
        <v>0.03</v>
      </c>
      <c r="D40" s="3" t="s">
        <v>137</v>
      </c>
    </row>
    <row r="41" spans="1:4" x14ac:dyDescent="0.25">
      <c r="A41" s="116"/>
      <c r="B41" s="7" t="s">
        <v>93</v>
      </c>
      <c r="C41" s="5">
        <v>0.01</v>
      </c>
      <c r="D41" s="3" t="s">
        <v>137</v>
      </c>
    </row>
    <row r="42" spans="1:4" ht="26.25" x14ac:dyDescent="0.25">
      <c r="A42" s="116"/>
      <c r="B42" s="7" t="s">
        <v>61</v>
      </c>
      <c r="C42" s="5">
        <v>0.04</v>
      </c>
      <c r="D42" s="8" t="s">
        <v>110</v>
      </c>
    </row>
    <row r="43" spans="1:4" ht="26.25" x14ac:dyDescent="0.25">
      <c r="A43" s="116" t="s">
        <v>62</v>
      </c>
      <c r="B43" s="7" t="s">
        <v>63</v>
      </c>
      <c r="C43" s="100">
        <v>0.57999999999999996</v>
      </c>
      <c r="D43" s="101"/>
    </row>
    <row r="44" spans="1:4" ht="26.25" x14ac:dyDescent="0.25">
      <c r="A44" s="116"/>
      <c r="B44" s="7" t="s">
        <v>64</v>
      </c>
      <c r="C44" s="5">
        <f>C43-C45-C46-C47-C48</f>
        <v>0.10999999999999996</v>
      </c>
      <c r="D44" s="3" t="s">
        <v>137</v>
      </c>
    </row>
    <row r="45" spans="1:4" x14ac:dyDescent="0.25">
      <c r="A45" s="116"/>
      <c r="B45" s="7" t="s">
        <v>65</v>
      </c>
      <c r="C45" s="5">
        <v>7.0000000000000007E-2</v>
      </c>
      <c r="D45" s="3" t="s">
        <v>137</v>
      </c>
    </row>
    <row r="46" spans="1:4" ht="26.25" x14ac:dyDescent="0.25">
      <c r="A46" s="116"/>
      <c r="B46" s="7" t="s">
        <v>66</v>
      </c>
      <c r="C46" s="5">
        <v>0.02</v>
      </c>
      <c r="D46" s="3" t="s">
        <v>137</v>
      </c>
    </row>
    <row r="47" spans="1:4" ht="26.25" x14ac:dyDescent="0.25">
      <c r="A47" s="116"/>
      <c r="B47" s="7" t="s">
        <v>67</v>
      </c>
      <c r="C47" s="5">
        <v>0.34</v>
      </c>
      <c r="D47" s="3" t="s">
        <v>137</v>
      </c>
    </row>
    <row r="48" spans="1:4" ht="26.25" x14ac:dyDescent="0.25">
      <c r="A48" s="116"/>
      <c r="B48" s="7" t="s">
        <v>68</v>
      </c>
      <c r="C48" s="5">
        <v>0.04</v>
      </c>
      <c r="D48" s="8" t="s">
        <v>110</v>
      </c>
    </row>
    <row r="49" spans="1:4" x14ac:dyDescent="0.25">
      <c r="A49" s="21" t="s">
        <v>69</v>
      </c>
      <c r="B49" s="7" t="s">
        <v>94</v>
      </c>
      <c r="C49" s="5">
        <v>0.02</v>
      </c>
      <c r="D49" s="22" t="s">
        <v>142</v>
      </c>
    </row>
    <row r="50" spans="1:4" x14ac:dyDescent="0.25">
      <c r="A50" s="21" t="s">
        <v>71</v>
      </c>
      <c r="B50" s="7" t="s">
        <v>72</v>
      </c>
      <c r="C50" s="5">
        <v>0.08</v>
      </c>
      <c r="D50" s="22" t="s">
        <v>142</v>
      </c>
    </row>
    <row r="51" spans="1:4" ht="64.5" x14ac:dyDescent="0.25">
      <c r="A51" s="116" t="s">
        <v>12</v>
      </c>
      <c r="B51" s="7" t="s">
        <v>73</v>
      </c>
      <c r="C51" s="107">
        <f>C52+C53+C54+C55+C56</f>
        <v>2.7999999999999994</v>
      </c>
      <c r="D51" s="108"/>
    </row>
    <row r="52" spans="1:4" x14ac:dyDescent="0.25">
      <c r="A52" s="116"/>
      <c r="B52" s="7" t="s">
        <v>74</v>
      </c>
      <c r="C52" s="5">
        <v>2.48</v>
      </c>
      <c r="D52" s="10" t="s">
        <v>177</v>
      </c>
    </row>
    <row r="53" spans="1:4" x14ac:dyDescent="0.25">
      <c r="A53" s="116"/>
      <c r="B53" s="7" t="s">
        <v>111</v>
      </c>
      <c r="C53" s="5">
        <v>0.11</v>
      </c>
      <c r="D53" s="8" t="s">
        <v>110</v>
      </c>
    </row>
    <row r="54" spans="1:4" x14ac:dyDescent="0.25">
      <c r="A54" s="116"/>
      <c r="B54" s="7" t="s">
        <v>75</v>
      </c>
      <c r="C54" s="5">
        <v>0.01</v>
      </c>
      <c r="D54" s="3" t="s">
        <v>142</v>
      </c>
    </row>
    <row r="55" spans="1:4" x14ac:dyDescent="0.25">
      <c r="A55" s="116"/>
      <c r="B55" s="7" t="s">
        <v>76</v>
      </c>
      <c r="C55" s="5">
        <v>0.09</v>
      </c>
      <c r="D55" s="8" t="s">
        <v>110</v>
      </c>
    </row>
    <row r="56" spans="1:4" x14ac:dyDescent="0.25">
      <c r="A56" s="116"/>
      <c r="B56" s="7" t="s">
        <v>77</v>
      </c>
      <c r="C56" s="5">
        <v>0.11</v>
      </c>
      <c r="D56" s="8" t="s">
        <v>110</v>
      </c>
    </row>
    <row r="57" spans="1:4" x14ac:dyDescent="0.25">
      <c r="A57" s="21" t="s">
        <v>14</v>
      </c>
      <c r="B57" s="7" t="s">
        <v>78</v>
      </c>
      <c r="C57" s="5">
        <v>3.95</v>
      </c>
      <c r="D57" s="27" t="s">
        <v>179</v>
      </c>
    </row>
    <row r="58" spans="1:4" x14ac:dyDescent="0.25">
      <c r="A58" s="21" t="s">
        <v>16</v>
      </c>
      <c r="B58" s="7" t="s">
        <v>80</v>
      </c>
      <c r="C58" s="5">
        <v>0.12</v>
      </c>
      <c r="D58" s="27" t="s">
        <v>179</v>
      </c>
    </row>
    <row r="59" spans="1:4" x14ac:dyDescent="0.25">
      <c r="A59" s="1"/>
    </row>
    <row r="60" spans="1:4" x14ac:dyDescent="0.25">
      <c r="A60" s="98" t="s">
        <v>81</v>
      </c>
      <c r="B60" s="98"/>
      <c r="C60" s="98"/>
    </row>
    <row r="61" spans="1:4" ht="30.75" customHeight="1" x14ac:dyDescent="0.25">
      <c r="A61" s="154" t="s">
        <v>82</v>
      </c>
      <c r="B61" s="154"/>
      <c r="C61" s="154"/>
      <c r="D61" s="154"/>
    </row>
  </sheetData>
  <mergeCells count="21">
    <mergeCell ref="C5:D5"/>
    <mergeCell ref="C7:D7"/>
    <mergeCell ref="C21:D21"/>
    <mergeCell ref="C22:D22"/>
    <mergeCell ref="A23:A32"/>
    <mergeCell ref="C23:D23"/>
    <mergeCell ref="A1:D1"/>
    <mergeCell ref="A2:A4"/>
    <mergeCell ref="B2:B4"/>
    <mergeCell ref="C2:C4"/>
    <mergeCell ref="D2:D4"/>
    <mergeCell ref="A51:A56"/>
    <mergeCell ref="C51:D51"/>
    <mergeCell ref="A60:C60"/>
    <mergeCell ref="A61:D61"/>
    <mergeCell ref="A33:A37"/>
    <mergeCell ref="C33:D33"/>
    <mergeCell ref="A38:A42"/>
    <mergeCell ref="C38:D38"/>
    <mergeCell ref="A43:A48"/>
    <mergeCell ref="C43:D43"/>
  </mergeCells>
  <pageMargins left="0.11811023622047245" right="0.11811023622047245" top="0" bottom="0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61"/>
  <sheetViews>
    <sheetView view="pageBreakPreview" zoomScale="124" zoomScaleNormal="100" zoomScaleSheetLayoutView="124" workbookViewId="0">
      <selection sqref="A1:D1"/>
    </sheetView>
  </sheetViews>
  <sheetFormatPr defaultRowHeight="15" x14ac:dyDescent="0.25"/>
  <cols>
    <col min="1" max="1" width="5.7109375" customWidth="1"/>
    <col min="2" max="2" width="51.5703125" customWidth="1"/>
    <col min="3" max="3" width="12.85546875" customWidth="1"/>
    <col min="4" max="4" width="31.7109375" customWidth="1"/>
  </cols>
  <sheetData>
    <row r="1" spans="1:4" ht="56.25" customHeight="1" x14ac:dyDescent="0.25">
      <c r="A1" s="139" t="s">
        <v>207</v>
      </c>
      <c r="B1" s="139"/>
      <c r="C1" s="139"/>
      <c r="D1" s="139"/>
    </row>
    <row r="2" spans="1:4" ht="33.75" customHeight="1" x14ac:dyDescent="0.25">
      <c r="A2" s="124" t="s">
        <v>1</v>
      </c>
      <c r="B2" s="124" t="s">
        <v>2</v>
      </c>
      <c r="C2" s="125" t="s">
        <v>140</v>
      </c>
      <c r="D2" s="155" t="s">
        <v>109</v>
      </c>
    </row>
    <row r="3" spans="1:4" ht="40.5" customHeight="1" x14ac:dyDescent="0.25">
      <c r="A3" s="124"/>
      <c r="B3" s="124"/>
      <c r="C3" s="126"/>
      <c r="D3" s="155"/>
    </row>
    <row r="4" spans="1:4" x14ac:dyDescent="0.25">
      <c r="A4" s="124"/>
      <c r="B4" s="124"/>
      <c r="C4" s="127"/>
      <c r="D4" s="155"/>
    </row>
    <row r="5" spans="1:4" s="45" customFormat="1" ht="31.5" x14ac:dyDescent="0.25">
      <c r="A5" s="43"/>
      <c r="B5" s="44" t="s">
        <v>5</v>
      </c>
      <c r="C5" s="117">
        <f>C6+C7+C21</f>
        <v>19.229999999999997</v>
      </c>
      <c r="D5" s="118"/>
    </row>
    <row r="6" spans="1:4" s="24" customFormat="1" x14ac:dyDescent="0.25">
      <c r="A6" s="42" t="s">
        <v>84</v>
      </c>
      <c r="B6" s="26" t="s">
        <v>85</v>
      </c>
      <c r="C6" s="46">
        <v>2.4900000000000002</v>
      </c>
      <c r="D6" s="8" t="s">
        <v>110</v>
      </c>
    </row>
    <row r="7" spans="1:4" s="24" customFormat="1" ht="26.25" x14ac:dyDescent="0.25">
      <c r="A7" s="42" t="s">
        <v>8</v>
      </c>
      <c r="B7" s="26" t="s">
        <v>9</v>
      </c>
      <c r="C7" s="100">
        <f>C8+C9+C10+C11+C12+C13+C14+C15+C16+C17+C18+C19+C20</f>
        <v>6.2700000000000014</v>
      </c>
      <c r="D7" s="101"/>
    </row>
    <row r="8" spans="1:4" ht="26.25" x14ac:dyDescent="0.25">
      <c r="A8" s="18" t="s">
        <v>10</v>
      </c>
      <c r="B8" s="7" t="s">
        <v>11</v>
      </c>
      <c r="C8" s="5">
        <v>3.14</v>
      </c>
      <c r="D8" s="17" t="s">
        <v>138</v>
      </c>
    </row>
    <row r="9" spans="1:4" ht="26.25" x14ac:dyDescent="0.25">
      <c r="A9" s="18" t="s">
        <v>12</v>
      </c>
      <c r="B9" s="7" t="s">
        <v>13</v>
      </c>
      <c r="C9" s="5">
        <v>1.02</v>
      </c>
      <c r="D9" s="17" t="s">
        <v>138</v>
      </c>
    </row>
    <row r="10" spans="1:4" ht="26.25" x14ac:dyDescent="0.25">
      <c r="A10" s="18" t="s">
        <v>14</v>
      </c>
      <c r="B10" s="7" t="s">
        <v>15</v>
      </c>
      <c r="C10" s="5">
        <v>0.03</v>
      </c>
      <c r="D10" s="8" t="s">
        <v>110</v>
      </c>
    </row>
    <row r="11" spans="1:4" ht="39" x14ac:dyDescent="0.25">
      <c r="A11" s="18" t="s">
        <v>16</v>
      </c>
      <c r="B11" s="7" t="s">
        <v>17</v>
      </c>
      <c r="C11" s="5">
        <v>0.9</v>
      </c>
      <c r="D11" s="17" t="s">
        <v>138</v>
      </c>
    </row>
    <row r="12" spans="1:4" x14ac:dyDescent="0.25">
      <c r="A12" s="18" t="s">
        <v>18</v>
      </c>
      <c r="B12" s="7" t="s">
        <v>19</v>
      </c>
      <c r="C12" s="5">
        <v>0.03</v>
      </c>
      <c r="D12" s="8" t="s">
        <v>110</v>
      </c>
    </row>
    <row r="13" spans="1:4" ht="39" x14ac:dyDescent="0.25">
      <c r="A13" s="18" t="s">
        <v>20</v>
      </c>
      <c r="B13" s="7" t="s">
        <v>21</v>
      </c>
      <c r="C13" s="5">
        <v>0.47</v>
      </c>
      <c r="D13" s="17" t="s">
        <v>138</v>
      </c>
    </row>
    <row r="14" spans="1:4" ht="26.25" x14ac:dyDescent="0.25">
      <c r="A14" s="18" t="s">
        <v>22</v>
      </c>
      <c r="B14" s="7" t="s">
        <v>86</v>
      </c>
      <c r="C14" s="5">
        <v>0.03</v>
      </c>
      <c r="D14" s="8" t="s">
        <v>110</v>
      </c>
    </row>
    <row r="15" spans="1:4" ht="26.25" x14ac:dyDescent="0.25">
      <c r="A15" s="18" t="s">
        <v>24</v>
      </c>
      <c r="B15" s="7" t="s">
        <v>25</v>
      </c>
      <c r="C15" s="5">
        <v>0.19</v>
      </c>
      <c r="D15" s="17" t="s">
        <v>138</v>
      </c>
    </row>
    <row r="16" spans="1:4" ht="51.75" x14ac:dyDescent="0.25">
      <c r="A16" s="18" t="s">
        <v>26</v>
      </c>
      <c r="B16" s="7" t="s">
        <v>27</v>
      </c>
      <c r="C16" s="5">
        <v>0.15</v>
      </c>
      <c r="D16" s="17" t="s">
        <v>138</v>
      </c>
    </row>
    <row r="17" spans="1:4" ht="51.75" x14ac:dyDescent="0.25">
      <c r="A17" s="18" t="s">
        <v>28</v>
      </c>
      <c r="B17" s="7" t="s">
        <v>29</v>
      </c>
      <c r="C17" s="5">
        <v>0.09</v>
      </c>
      <c r="D17" s="17" t="s">
        <v>138</v>
      </c>
    </row>
    <row r="18" spans="1:4" ht="26.25" x14ac:dyDescent="0.25">
      <c r="A18" s="18" t="s">
        <v>30</v>
      </c>
      <c r="B18" s="7" t="s">
        <v>31</v>
      </c>
      <c r="C18" s="5">
        <v>0.01</v>
      </c>
      <c r="D18" s="17" t="s">
        <v>138</v>
      </c>
    </row>
    <row r="19" spans="1:4" ht="39" x14ac:dyDescent="0.25">
      <c r="A19" s="18" t="s">
        <v>32</v>
      </c>
      <c r="B19" s="7" t="s">
        <v>33</v>
      </c>
      <c r="C19" s="5">
        <v>0.05</v>
      </c>
      <c r="D19" s="8" t="s">
        <v>110</v>
      </c>
    </row>
    <row r="20" spans="1:4" x14ac:dyDescent="0.25">
      <c r="A20" s="18" t="s">
        <v>34</v>
      </c>
      <c r="B20" s="7" t="s">
        <v>35</v>
      </c>
      <c r="C20" s="5">
        <v>0.16</v>
      </c>
      <c r="D20" s="8" t="s">
        <v>110</v>
      </c>
    </row>
    <row r="21" spans="1:4" x14ac:dyDescent="0.25">
      <c r="A21" s="18" t="s">
        <v>36</v>
      </c>
      <c r="B21" s="26" t="s">
        <v>87</v>
      </c>
      <c r="C21" s="100">
        <f>C22+C51+C57+C58</f>
        <v>10.469999999999997</v>
      </c>
      <c r="D21" s="101"/>
    </row>
    <row r="22" spans="1:4" ht="26.25" x14ac:dyDescent="0.25">
      <c r="A22" s="18" t="s">
        <v>10</v>
      </c>
      <c r="B22" s="7" t="s">
        <v>38</v>
      </c>
      <c r="C22" s="100">
        <f>C23+C33+C38+C43+C49+C50</f>
        <v>3.5999999999999996</v>
      </c>
      <c r="D22" s="101"/>
    </row>
    <row r="23" spans="1:4" ht="26.25" x14ac:dyDescent="0.25">
      <c r="A23" s="116" t="s">
        <v>39</v>
      </c>
      <c r="B23" s="7" t="s">
        <v>40</v>
      </c>
      <c r="C23" s="100">
        <f>C24+C25+C26+C27+C28+C29+C30+C31+C32</f>
        <v>2.1199999999999997</v>
      </c>
      <c r="D23" s="101"/>
    </row>
    <row r="24" spans="1:4" ht="39.75" customHeight="1" x14ac:dyDescent="0.25">
      <c r="A24" s="116"/>
      <c r="B24" s="7" t="s">
        <v>41</v>
      </c>
      <c r="C24" s="5">
        <v>7.0000000000000007E-2</v>
      </c>
      <c r="D24" s="17" t="s">
        <v>138</v>
      </c>
    </row>
    <row r="25" spans="1:4" x14ac:dyDescent="0.25">
      <c r="A25" s="116"/>
      <c r="B25" s="7" t="s">
        <v>42</v>
      </c>
      <c r="C25" s="5">
        <v>0.03</v>
      </c>
      <c r="D25" s="17" t="s">
        <v>138</v>
      </c>
    </row>
    <row r="26" spans="1:4" ht="26.25" x14ac:dyDescent="0.25">
      <c r="A26" s="116"/>
      <c r="B26" s="7" t="s">
        <v>43</v>
      </c>
      <c r="C26" s="5">
        <v>1.65</v>
      </c>
      <c r="D26" s="17" t="s">
        <v>138</v>
      </c>
    </row>
    <row r="27" spans="1:4" ht="26.25" x14ac:dyDescent="0.25">
      <c r="A27" s="116"/>
      <c r="B27" s="7" t="s">
        <v>44</v>
      </c>
      <c r="C27" s="5">
        <v>0.03</v>
      </c>
      <c r="D27" s="17" t="s">
        <v>138</v>
      </c>
    </row>
    <row r="28" spans="1:4" ht="26.25" x14ac:dyDescent="0.25">
      <c r="A28" s="116"/>
      <c r="B28" s="7" t="s">
        <v>45</v>
      </c>
      <c r="C28" s="5">
        <v>0.11</v>
      </c>
      <c r="D28" s="17" t="s">
        <v>138</v>
      </c>
    </row>
    <row r="29" spans="1:4" ht="26.25" x14ac:dyDescent="0.25">
      <c r="A29" s="116"/>
      <c r="B29" s="7" t="s">
        <v>46</v>
      </c>
      <c r="C29" s="5">
        <v>0.15</v>
      </c>
      <c r="D29" s="17" t="s">
        <v>138</v>
      </c>
    </row>
    <row r="30" spans="1:4" x14ac:dyDescent="0.25">
      <c r="A30" s="116"/>
      <c r="B30" s="7" t="s">
        <v>47</v>
      </c>
      <c r="C30" s="5">
        <v>0.03</v>
      </c>
      <c r="D30" s="17" t="s">
        <v>138</v>
      </c>
    </row>
    <row r="31" spans="1:4" x14ac:dyDescent="0.25">
      <c r="A31" s="116"/>
      <c r="B31" s="7" t="s">
        <v>48</v>
      </c>
      <c r="C31" s="5">
        <v>0.03</v>
      </c>
      <c r="D31" s="17" t="s">
        <v>138</v>
      </c>
    </row>
    <row r="32" spans="1:4" x14ac:dyDescent="0.25">
      <c r="A32" s="116"/>
      <c r="B32" s="7" t="s">
        <v>49</v>
      </c>
      <c r="C32" s="5">
        <v>0.02</v>
      </c>
      <c r="D32" s="17" t="s">
        <v>138</v>
      </c>
    </row>
    <row r="33" spans="1:4" ht="39" x14ac:dyDescent="0.25">
      <c r="A33" s="116" t="s">
        <v>50</v>
      </c>
      <c r="B33" s="7" t="s">
        <v>51</v>
      </c>
      <c r="C33" s="100">
        <v>0.4</v>
      </c>
      <c r="D33" s="101"/>
    </row>
    <row r="34" spans="1:4" ht="26.25" x14ac:dyDescent="0.25">
      <c r="A34" s="116"/>
      <c r="B34" s="7" t="s">
        <v>52</v>
      </c>
      <c r="C34" s="5">
        <f>C33-C35-C36-C37</f>
        <v>0.33</v>
      </c>
      <c r="D34" s="17" t="s">
        <v>138</v>
      </c>
    </row>
    <row r="35" spans="1:4" ht="26.25" x14ac:dyDescent="0.25">
      <c r="A35" s="116"/>
      <c r="B35" s="7" t="s">
        <v>53</v>
      </c>
      <c r="C35" s="5">
        <v>0.01</v>
      </c>
      <c r="D35" s="17" t="s">
        <v>138</v>
      </c>
    </row>
    <row r="36" spans="1:4" ht="26.25" x14ac:dyDescent="0.25">
      <c r="A36" s="116"/>
      <c r="B36" s="7" t="s">
        <v>54</v>
      </c>
      <c r="C36" s="5">
        <v>0.02</v>
      </c>
      <c r="D36" s="17" t="s">
        <v>138</v>
      </c>
    </row>
    <row r="37" spans="1:4" ht="26.25" x14ac:dyDescent="0.25">
      <c r="A37" s="116"/>
      <c r="B37" s="7" t="s">
        <v>55</v>
      </c>
      <c r="C37" s="5">
        <v>0.04</v>
      </c>
      <c r="D37" s="8" t="s">
        <v>110</v>
      </c>
    </row>
    <row r="38" spans="1:4" ht="26.25" x14ac:dyDescent="0.25">
      <c r="A38" s="116" t="s">
        <v>56</v>
      </c>
      <c r="B38" s="7" t="s">
        <v>57</v>
      </c>
      <c r="C38" s="100">
        <v>0.4</v>
      </c>
      <c r="D38" s="101"/>
    </row>
    <row r="39" spans="1:4" ht="26.25" x14ac:dyDescent="0.25">
      <c r="A39" s="116"/>
      <c r="B39" s="7" t="s">
        <v>58</v>
      </c>
      <c r="C39" s="5">
        <f>C38-C40-C41-C42</f>
        <v>0.32</v>
      </c>
      <c r="D39" s="17" t="s">
        <v>138</v>
      </c>
    </row>
    <row r="40" spans="1:4" ht="26.25" x14ac:dyDescent="0.25">
      <c r="A40" s="116"/>
      <c r="B40" s="7" t="s">
        <v>59</v>
      </c>
      <c r="C40" s="5">
        <v>0.03</v>
      </c>
      <c r="D40" s="17" t="s">
        <v>138</v>
      </c>
    </row>
    <row r="41" spans="1:4" x14ac:dyDescent="0.25">
      <c r="A41" s="116"/>
      <c r="B41" s="7" t="s">
        <v>93</v>
      </c>
      <c r="C41" s="5">
        <v>0.01</v>
      </c>
      <c r="D41" s="17" t="s">
        <v>138</v>
      </c>
    </row>
    <row r="42" spans="1:4" ht="26.25" x14ac:dyDescent="0.25">
      <c r="A42" s="116"/>
      <c r="B42" s="7" t="s">
        <v>61</v>
      </c>
      <c r="C42" s="5">
        <v>0.04</v>
      </c>
      <c r="D42" s="8" t="s">
        <v>110</v>
      </c>
    </row>
    <row r="43" spans="1:4" ht="26.25" x14ac:dyDescent="0.25">
      <c r="A43" s="116" t="s">
        <v>62</v>
      </c>
      <c r="B43" s="7" t="s">
        <v>63</v>
      </c>
      <c r="C43" s="100">
        <v>0.57999999999999996</v>
      </c>
      <c r="D43" s="101"/>
    </row>
    <row r="44" spans="1:4" ht="26.25" x14ac:dyDescent="0.25">
      <c r="A44" s="116"/>
      <c r="B44" s="7" t="s">
        <v>64</v>
      </c>
      <c r="C44" s="5">
        <f>C43-C45-C46-C47-C48</f>
        <v>0.10999999999999996</v>
      </c>
      <c r="D44" s="17" t="s">
        <v>138</v>
      </c>
    </row>
    <row r="45" spans="1:4" x14ac:dyDescent="0.25">
      <c r="A45" s="116"/>
      <c r="B45" s="7" t="s">
        <v>65</v>
      </c>
      <c r="C45" s="5">
        <v>7.0000000000000007E-2</v>
      </c>
      <c r="D45" s="17" t="s">
        <v>138</v>
      </c>
    </row>
    <row r="46" spans="1:4" ht="26.25" x14ac:dyDescent="0.25">
      <c r="A46" s="116"/>
      <c r="B46" s="7" t="s">
        <v>66</v>
      </c>
      <c r="C46" s="5">
        <v>0.02</v>
      </c>
      <c r="D46" s="17" t="s">
        <v>138</v>
      </c>
    </row>
    <row r="47" spans="1:4" ht="26.25" x14ac:dyDescent="0.25">
      <c r="A47" s="116"/>
      <c r="B47" s="7" t="s">
        <v>67</v>
      </c>
      <c r="C47" s="5">
        <v>0.34</v>
      </c>
      <c r="D47" s="17" t="s">
        <v>138</v>
      </c>
    </row>
    <row r="48" spans="1:4" ht="26.25" x14ac:dyDescent="0.25">
      <c r="A48" s="116"/>
      <c r="B48" s="7" t="s">
        <v>68</v>
      </c>
      <c r="C48" s="5">
        <v>0.04</v>
      </c>
      <c r="D48" s="8" t="s">
        <v>110</v>
      </c>
    </row>
    <row r="49" spans="1:4" x14ac:dyDescent="0.25">
      <c r="A49" s="18" t="s">
        <v>69</v>
      </c>
      <c r="B49" s="7" t="s">
        <v>94</v>
      </c>
      <c r="C49" s="5">
        <v>0.02</v>
      </c>
      <c r="D49" s="22" t="s">
        <v>142</v>
      </c>
    </row>
    <row r="50" spans="1:4" x14ac:dyDescent="0.25">
      <c r="A50" s="18" t="s">
        <v>71</v>
      </c>
      <c r="B50" s="7" t="s">
        <v>72</v>
      </c>
      <c r="C50" s="5">
        <v>0.08</v>
      </c>
      <c r="D50" s="22" t="s">
        <v>142</v>
      </c>
    </row>
    <row r="51" spans="1:4" ht="64.5" x14ac:dyDescent="0.25">
      <c r="A51" s="116" t="s">
        <v>12</v>
      </c>
      <c r="B51" s="7" t="s">
        <v>73</v>
      </c>
      <c r="C51" s="107">
        <f>C52+C53+C54+C55+C56</f>
        <v>2.7999999999999994</v>
      </c>
      <c r="D51" s="108"/>
    </row>
    <row r="52" spans="1:4" x14ac:dyDescent="0.25">
      <c r="A52" s="116"/>
      <c r="B52" s="7" t="s">
        <v>74</v>
      </c>
      <c r="C52" s="5">
        <v>2.48</v>
      </c>
      <c r="D52" s="10" t="s">
        <v>178</v>
      </c>
    </row>
    <row r="53" spans="1:4" x14ac:dyDescent="0.25">
      <c r="A53" s="116"/>
      <c r="B53" s="7" t="s">
        <v>111</v>
      </c>
      <c r="C53" s="5">
        <v>0.11</v>
      </c>
      <c r="D53" s="8" t="s">
        <v>110</v>
      </c>
    </row>
    <row r="54" spans="1:4" x14ac:dyDescent="0.25">
      <c r="A54" s="116"/>
      <c r="B54" s="7" t="s">
        <v>75</v>
      </c>
      <c r="C54" s="5">
        <v>0.01</v>
      </c>
      <c r="D54" s="3" t="s">
        <v>142</v>
      </c>
    </row>
    <row r="55" spans="1:4" x14ac:dyDescent="0.25">
      <c r="A55" s="116"/>
      <c r="B55" s="7" t="s">
        <v>76</v>
      </c>
      <c r="C55" s="5">
        <v>0.09</v>
      </c>
      <c r="D55" s="8" t="s">
        <v>110</v>
      </c>
    </row>
    <row r="56" spans="1:4" x14ac:dyDescent="0.25">
      <c r="A56" s="116"/>
      <c r="B56" s="7" t="s">
        <v>77</v>
      </c>
      <c r="C56" s="5">
        <v>0.11</v>
      </c>
      <c r="D56" s="8" t="s">
        <v>110</v>
      </c>
    </row>
    <row r="57" spans="1:4" x14ac:dyDescent="0.25">
      <c r="A57" s="18" t="s">
        <v>14</v>
      </c>
      <c r="B57" s="7" t="s">
        <v>78</v>
      </c>
      <c r="C57" s="5">
        <v>3.95</v>
      </c>
      <c r="D57" s="17" t="s">
        <v>138</v>
      </c>
    </row>
    <row r="58" spans="1:4" x14ac:dyDescent="0.25">
      <c r="A58" s="18" t="s">
        <v>16</v>
      </c>
      <c r="B58" s="7" t="s">
        <v>80</v>
      </c>
      <c r="C58" s="5">
        <v>0.12</v>
      </c>
      <c r="D58" s="17" t="s">
        <v>138</v>
      </c>
    </row>
    <row r="59" spans="1:4" x14ac:dyDescent="0.25">
      <c r="A59" s="1"/>
    </row>
    <row r="60" spans="1:4" x14ac:dyDescent="0.25">
      <c r="A60" s="98" t="s">
        <v>81</v>
      </c>
      <c r="B60" s="98"/>
      <c r="C60" s="98"/>
    </row>
    <row r="61" spans="1:4" ht="28.5" customHeight="1" x14ac:dyDescent="0.25">
      <c r="A61" s="99" t="s">
        <v>82</v>
      </c>
      <c r="B61" s="99"/>
      <c r="C61" s="99"/>
    </row>
  </sheetData>
  <mergeCells count="21">
    <mergeCell ref="A60:C60"/>
    <mergeCell ref="A61:C61"/>
    <mergeCell ref="A38:A42"/>
    <mergeCell ref="C38:D38"/>
    <mergeCell ref="A43:A48"/>
    <mergeCell ref="C43:D43"/>
    <mergeCell ref="A51:A56"/>
    <mergeCell ref="C51:D51"/>
    <mergeCell ref="C21:D21"/>
    <mergeCell ref="C22:D22"/>
    <mergeCell ref="A23:A32"/>
    <mergeCell ref="C23:D23"/>
    <mergeCell ref="A33:A37"/>
    <mergeCell ref="C33:D33"/>
    <mergeCell ref="C5:D5"/>
    <mergeCell ref="C7:D7"/>
    <mergeCell ref="A1:D1"/>
    <mergeCell ref="A2:A4"/>
    <mergeCell ref="B2:B4"/>
    <mergeCell ref="C2:C4"/>
    <mergeCell ref="D2:D4"/>
  </mergeCells>
  <pageMargins left="0.11811023622047245" right="0.11811023622047245" top="0" bottom="0" header="0.31496062992125984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61"/>
  <sheetViews>
    <sheetView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5.7109375" customWidth="1"/>
    <col min="2" max="2" width="51.5703125" customWidth="1"/>
    <col min="3" max="3" width="12.85546875" customWidth="1"/>
    <col min="4" max="4" width="26.140625" customWidth="1"/>
  </cols>
  <sheetData>
    <row r="1" spans="1:4" ht="56.25" customHeight="1" x14ac:dyDescent="0.25">
      <c r="A1" s="156" t="s">
        <v>208</v>
      </c>
      <c r="B1" s="156"/>
      <c r="C1" s="156"/>
      <c r="D1" s="156"/>
    </row>
    <row r="2" spans="1:4" ht="33.75" customHeight="1" x14ac:dyDescent="0.25">
      <c r="A2" s="124" t="s">
        <v>1</v>
      </c>
      <c r="B2" s="124" t="s">
        <v>2</v>
      </c>
      <c r="C2" s="125" t="s">
        <v>140</v>
      </c>
      <c r="D2" s="155" t="s">
        <v>109</v>
      </c>
    </row>
    <row r="3" spans="1:4" ht="11.25" customHeight="1" x14ac:dyDescent="0.25">
      <c r="A3" s="124"/>
      <c r="B3" s="124"/>
      <c r="C3" s="126"/>
      <c r="D3" s="155"/>
    </row>
    <row r="4" spans="1:4" x14ac:dyDescent="0.25">
      <c r="A4" s="124"/>
      <c r="B4" s="124"/>
      <c r="C4" s="127"/>
      <c r="D4" s="155"/>
    </row>
    <row r="5" spans="1:4" s="45" customFormat="1" ht="31.5" x14ac:dyDescent="0.25">
      <c r="A5" s="43"/>
      <c r="B5" s="44" t="s">
        <v>5</v>
      </c>
      <c r="C5" s="117">
        <f>C6+C7+C21</f>
        <v>19.229999999999997</v>
      </c>
      <c r="D5" s="118"/>
    </row>
    <row r="6" spans="1:4" s="24" customFormat="1" x14ac:dyDescent="0.25">
      <c r="A6" s="42" t="s">
        <v>84</v>
      </c>
      <c r="B6" s="26" t="s">
        <v>85</v>
      </c>
      <c r="C6" s="46">
        <v>2.4900000000000002</v>
      </c>
      <c r="D6" s="8" t="s">
        <v>110</v>
      </c>
    </row>
    <row r="7" spans="1:4" s="24" customFormat="1" ht="26.25" x14ac:dyDescent="0.25">
      <c r="A7" s="42" t="s">
        <v>8</v>
      </c>
      <c r="B7" s="26" t="s">
        <v>9</v>
      </c>
      <c r="C7" s="100">
        <f>C8+C9+C10+C11+C12+C13+C14+C15+C16+C17+C18+C19+C20</f>
        <v>6.2700000000000014</v>
      </c>
      <c r="D7" s="101"/>
    </row>
    <row r="8" spans="1:4" ht="26.25" x14ac:dyDescent="0.25">
      <c r="A8" s="6" t="s">
        <v>10</v>
      </c>
      <c r="B8" s="7" t="s">
        <v>11</v>
      </c>
      <c r="C8" s="5">
        <v>3.14</v>
      </c>
      <c r="D8" s="3" t="s">
        <v>139</v>
      </c>
    </row>
    <row r="9" spans="1:4" ht="26.25" x14ac:dyDescent="0.25">
      <c r="A9" s="6" t="s">
        <v>12</v>
      </c>
      <c r="B9" s="7" t="s">
        <v>13</v>
      </c>
      <c r="C9" s="5">
        <v>1.02</v>
      </c>
      <c r="D9" s="3" t="s">
        <v>139</v>
      </c>
    </row>
    <row r="10" spans="1:4" ht="26.25" x14ac:dyDescent="0.25">
      <c r="A10" s="6" t="s">
        <v>14</v>
      </c>
      <c r="B10" s="7" t="s">
        <v>15</v>
      </c>
      <c r="C10" s="5">
        <v>0.03</v>
      </c>
      <c r="D10" s="8" t="s">
        <v>110</v>
      </c>
    </row>
    <row r="11" spans="1:4" ht="39" x14ac:dyDescent="0.25">
      <c r="A11" s="6" t="s">
        <v>16</v>
      </c>
      <c r="B11" s="7" t="s">
        <v>17</v>
      </c>
      <c r="C11" s="5">
        <v>0.9</v>
      </c>
      <c r="D11" s="3" t="s">
        <v>139</v>
      </c>
    </row>
    <row r="12" spans="1:4" x14ac:dyDescent="0.25">
      <c r="A12" s="6" t="s">
        <v>18</v>
      </c>
      <c r="B12" s="7" t="s">
        <v>19</v>
      </c>
      <c r="C12" s="5">
        <v>0.03</v>
      </c>
      <c r="D12" s="8" t="s">
        <v>110</v>
      </c>
    </row>
    <row r="13" spans="1:4" ht="39" x14ac:dyDescent="0.25">
      <c r="A13" s="6" t="s">
        <v>20</v>
      </c>
      <c r="B13" s="7" t="s">
        <v>21</v>
      </c>
      <c r="C13" s="5">
        <v>0.47</v>
      </c>
      <c r="D13" s="3" t="s">
        <v>139</v>
      </c>
    </row>
    <row r="14" spans="1:4" ht="26.25" x14ac:dyDescent="0.25">
      <c r="A14" s="6" t="s">
        <v>22</v>
      </c>
      <c r="B14" s="7" t="s">
        <v>86</v>
      </c>
      <c r="C14" s="5">
        <v>0.03</v>
      </c>
      <c r="D14" s="8" t="s">
        <v>110</v>
      </c>
    </row>
    <row r="15" spans="1:4" ht="26.25" x14ac:dyDescent="0.25">
      <c r="A15" s="6" t="s">
        <v>24</v>
      </c>
      <c r="B15" s="7" t="s">
        <v>25</v>
      </c>
      <c r="C15" s="5">
        <v>0.19</v>
      </c>
      <c r="D15" s="3" t="s">
        <v>139</v>
      </c>
    </row>
    <row r="16" spans="1:4" ht="37.5" customHeight="1" x14ac:dyDescent="0.25">
      <c r="A16" s="6" t="s">
        <v>26</v>
      </c>
      <c r="B16" s="7" t="s">
        <v>27</v>
      </c>
      <c r="C16" s="5">
        <v>0.15</v>
      </c>
      <c r="D16" s="3" t="s">
        <v>139</v>
      </c>
    </row>
    <row r="17" spans="1:4" ht="51.75" x14ac:dyDescent="0.25">
      <c r="A17" s="6" t="s">
        <v>28</v>
      </c>
      <c r="B17" s="7" t="s">
        <v>29</v>
      </c>
      <c r="C17" s="5">
        <v>0.09</v>
      </c>
      <c r="D17" s="3" t="s">
        <v>139</v>
      </c>
    </row>
    <row r="18" spans="1:4" ht="26.25" x14ac:dyDescent="0.25">
      <c r="A18" s="6" t="s">
        <v>30</v>
      </c>
      <c r="B18" s="7" t="s">
        <v>31</v>
      </c>
      <c r="C18" s="5">
        <v>0.01</v>
      </c>
      <c r="D18" s="3" t="s">
        <v>139</v>
      </c>
    </row>
    <row r="19" spans="1:4" ht="39" x14ac:dyDescent="0.25">
      <c r="A19" s="6" t="s">
        <v>32</v>
      </c>
      <c r="B19" s="7" t="s">
        <v>33</v>
      </c>
      <c r="C19" s="5">
        <v>0.05</v>
      </c>
      <c r="D19" s="8" t="s">
        <v>110</v>
      </c>
    </row>
    <row r="20" spans="1:4" x14ac:dyDescent="0.25">
      <c r="A20" s="6" t="s">
        <v>34</v>
      </c>
      <c r="B20" s="7" t="s">
        <v>35</v>
      </c>
      <c r="C20" s="5">
        <v>0.16</v>
      </c>
      <c r="D20" s="8" t="s">
        <v>110</v>
      </c>
    </row>
    <row r="21" spans="1:4" s="24" customFormat="1" x14ac:dyDescent="0.25">
      <c r="A21" s="42" t="s">
        <v>36</v>
      </c>
      <c r="B21" s="26" t="s">
        <v>87</v>
      </c>
      <c r="C21" s="100">
        <f>C22+C51+C57+C58</f>
        <v>10.469999999999997</v>
      </c>
      <c r="D21" s="101"/>
    </row>
    <row r="22" spans="1:4" ht="26.25" x14ac:dyDescent="0.25">
      <c r="A22" s="6" t="s">
        <v>10</v>
      </c>
      <c r="B22" s="7" t="s">
        <v>38</v>
      </c>
      <c r="C22" s="100">
        <f>C23+C33+C38+C43+C49+C50</f>
        <v>3.5999999999999996</v>
      </c>
      <c r="D22" s="101"/>
    </row>
    <row r="23" spans="1:4" ht="26.25" x14ac:dyDescent="0.25">
      <c r="A23" s="116" t="s">
        <v>39</v>
      </c>
      <c r="B23" s="7" t="s">
        <v>40</v>
      </c>
      <c r="C23" s="100">
        <f>C24+C25+C26+C27+C28+C29+C30+C31+C32</f>
        <v>2.1199999999999997</v>
      </c>
      <c r="D23" s="101"/>
    </row>
    <row r="24" spans="1:4" ht="39.75" customHeight="1" x14ac:dyDescent="0.25">
      <c r="A24" s="116"/>
      <c r="B24" s="7" t="s">
        <v>41</v>
      </c>
      <c r="C24" s="5">
        <v>7.0000000000000007E-2</v>
      </c>
      <c r="D24" s="3" t="s">
        <v>139</v>
      </c>
    </row>
    <row r="25" spans="1:4" x14ac:dyDescent="0.25">
      <c r="A25" s="116"/>
      <c r="B25" s="7" t="s">
        <v>42</v>
      </c>
      <c r="C25" s="5">
        <v>0.03</v>
      </c>
      <c r="D25" s="3" t="s">
        <v>139</v>
      </c>
    </row>
    <row r="26" spans="1:4" ht="26.25" x14ac:dyDescent="0.25">
      <c r="A26" s="116"/>
      <c r="B26" s="7" t="s">
        <v>43</v>
      </c>
      <c r="C26" s="5">
        <v>1.65</v>
      </c>
      <c r="D26" s="3" t="s">
        <v>139</v>
      </c>
    </row>
    <row r="27" spans="1:4" ht="26.25" x14ac:dyDescent="0.25">
      <c r="A27" s="116"/>
      <c r="B27" s="7" t="s">
        <v>44</v>
      </c>
      <c r="C27" s="5">
        <v>0.03</v>
      </c>
      <c r="D27" s="3" t="s">
        <v>139</v>
      </c>
    </row>
    <row r="28" spans="1:4" ht="26.25" x14ac:dyDescent="0.25">
      <c r="A28" s="116"/>
      <c r="B28" s="7" t="s">
        <v>45</v>
      </c>
      <c r="C28" s="5">
        <v>0.11</v>
      </c>
      <c r="D28" s="3" t="s">
        <v>139</v>
      </c>
    </row>
    <row r="29" spans="1:4" ht="26.25" x14ac:dyDescent="0.25">
      <c r="A29" s="116"/>
      <c r="B29" s="7" t="s">
        <v>46</v>
      </c>
      <c r="C29" s="5">
        <v>0.15</v>
      </c>
      <c r="D29" s="3" t="s">
        <v>139</v>
      </c>
    </row>
    <row r="30" spans="1:4" x14ac:dyDescent="0.25">
      <c r="A30" s="116"/>
      <c r="B30" s="7" t="s">
        <v>47</v>
      </c>
      <c r="C30" s="5">
        <v>0.03</v>
      </c>
      <c r="D30" s="3" t="s">
        <v>139</v>
      </c>
    </row>
    <row r="31" spans="1:4" x14ac:dyDescent="0.25">
      <c r="A31" s="116"/>
      <c r="B31" s="7" t="s">
        <v>48</v>
      </c>
      <c r="C31" s="5">
        <v>0.03</v>
      </c>
      <c r="D31" s="3" t="s">
        <v>139</v>
      </c>
    </row>
    <row r="32" spans="1:4" x14ac:dyDescent="0.25">
      <c r="A32" s="116"/>
      <c r="B32" s="7" t="s">
        <v>49</v>
      </c>
      <c r="C32" s="5">
        <v>0.02</v>
      </c>
      <c r="D32" s="3" t="s">
        <v>139</v>
      </c>
    </row>
    <row r="33" spans="1:4" ht="39" x14ac:dyDescent="0.25">
      <c r="A33" s="116" t="s">
        <v>50</v>
      </c>
      <c r="B33" s="7" t="s">
        <v>51</v>
      </c>
      <c r="C33" s="100">
        <v>0.4</v>
      </c>
      <c r="D33" s="101"/>
    </row>
    <row r="34" spans="1:4" ht="26.25" x14ac:dyDescent="0.25">
      <c r="A34" s="116"/>
      <c r="B34" s="7" t="s">
        <v>52</v>
      </c>
      <c r="C34" s="5">
        <f>C33-C35-C36-C37</f>
        <v>0.33</v>
      </c>
      <c r="D34" s="3" t="s">
        <v>139</v>
      </c>
    </row>
    <row r="35" spans="1:4" ht="26.25" x14ac:dyDescent="0.25">
      <c r="A35" s="116"/>
      <c r="B35" s="7" t="s">
        <v>53</v>
      </c>
      <c r="C35" s="5">
        <v>0.01</v>
      </c>
      <c r="D35" s="3" t="s">
        <v>139</v>
      </c>
    </row>
    <row r="36" spans="1:4" ht="26.25" x14ac:dyDescent="0.25">
      <c r="A36" s="116"/>
      <c r="B36" s="7" t="s">
        <v>54</v>
      </c>
      <c r="C36" s="5">
        <v>0.02</v>
      </c>
      <c r="D36" s="3" t="s">
        <v>139</v>
      </c>
    </row>
    <row r="37" spans="1:4" ht="26.25" x14ac:dyDescent="0.25">
      <c r="A37" s="116"/>
      <c r="B37" s="7" t="s">
        <v>55</v>
      </c>
      <c r="C37" s="5">
        <v>0.04</v>
      </c>
      <c r="D37" s="8" t="s">
        <v>110</v>
      </c>
    </row>
    <row r="38" spans="1:4" ht="26.25" x14ac:dyDescent="0.25">
      <c r="A38" s="116" t="s">
        <v>56</v>
      </c>
      <c r="B38" s="7" t="s">
        <v>57</v>
      </c>
      <c r="C38" s="100">
        <v>0.4</v>
      </c>
      <c r="D38" s="101"/>
    </row>
    <row r="39" spans="1:4" ht="26.25" x14ac:dyDescent="0.25">
      <c r="A39" s="116"/>
      <c r="B39" s="7" t="s">
        <v>58</v>
      </c>
      <c r="C39" s="5">
        <f>C38-C40-C41-C42</f>
        <v>0.32</v>
      </c>
      <c r="D39" s="3" t="s">
        <v>139</v>
      </c>
    </row>
    <row r="40" spans="1:4" ht="26.25" x14ac:dyDescent="0.25">
      <c r="A40" s="116"/>
      <c r="B40" s="7" t="s">
        <v>59</v>
      </c>
      <c r="C40" s="5">
        <v>0.03</v>
      </c>
      <c r="D40" s="3" t="s">
        <v>139</v>
      </c>
    </row>
    <row r="41" spans="1:4" x14ac:dyDescent="0.25">
      <c r="A41" s="116"/>
      <c r="B41" s="7" t="s">
        <v>93</v>
      </c>
      <c r="C41" s="5">
        <v>0.01</v>
      </c>
      <c r="D41" s="3" t="s">
        <v>139</v>
      </c>
    </row>
    <row r="42" spans="1:4" ht="26.25" x14ac:dyDescent="0.25">
      <c r="A42" s="116"/>
      <c r="B42" s="7" t="s">
        <v>61</v>
      </c>
      <c r="C42" s="5">
        <v>0.04</v>
      </c>
      <c r="D42" s="8" t="s">
        <v>110</v>
      </c>
    </row>
    <row r="43" spans="1:4" ht="26.25" x14ac:dyDescent="0.25">
      <c r="A43" s="116" t="s">
        <v>62</v>
      </c>
      <c r="B43" s="7" t="s">
        <v>63</v>
      </c>
      <c r="C43" s="100">
        <v>0.57999999999999996</v>
      </c>
      <c r="D43" s="101"/>
    </row>
    <row r="44" spans="1:4" ht="26.25" x14ac:dyDescent="0.25">
      <c r="A44" s="116"/>
      <c r="B44" s="7" t="s">
        <v>64</v>
      </c>
      <c r="C44" s="5">
        <f>C43-C45-C46-C47-C48</f>
        <v>0.10999999999999996</v>
      </c>
      <c r="D44" s="3" t="s">
        <v>139</v>
      </c>
    </row>
    <row r="45" spans="1:4" x14ac:dyDescent="0.25">
      <c r="A45" s="116"/>
      <c r="B45" s="7" t="s">
        <v>65</v>
      </c>
      <c r="C45" s="5">
        <v>7.0000000000000007E-2</v>
      </c>
      <c r="D45" s="3" t="s">
        <v>139</v>
      </c>
    </row>
    <row r="46" spans="1:4" ht="26.25" x14ac:dyDescent="0.25">
      <c r="A46" s="116"/>
      <c r="B46" s="7" t="s">
        <v>66</v>
      </c>
      <c r="C46" s="5">
        <v>0.02</v>
      </c>
      <c r="D46" s="3" t="s">
        <v>139</v>
      </c>
    </row>
    <row r="47" spans="1:4" ht="26.25" x14ac:dyDescent="0.25">
      <c r="A47" s="116"/>
      <c r="B47" s="7" t="s">
        <v>67</v>
      </c>
      <c r="C47" s="5">
        <v>0.34</v>
      </c>
      <c r="D47" s="3" t="s">
        <v>139</v>
      </c>
    </row>
    <row r="48" spans="1:4" ht="26.25" x14ac:dyDescent="0.25">
      <c r="A48" s="116"/>
      <c r="B48" s="7" t="s">
        <v>68</v>
      </c>
      <c r="C48" s="5">
        <v>0.04</v>
      </c>
      <c r="D48" s="8" t="s">
        <v>110</v>
      </c>
    </row>
    <row r="49" spans="1:4" x14ac:dyDescent="0.25">
      <c r="A49" s="6" t="s">
        <v>69</v>
      </c>
      <c r="B49" s="7" t="s">
        <v>94</v>
      </c>
      <c r="C49" s="5">
        <v>0.02</v>
      </c>
      <c r="D49" s="22" t="s">
        <v>142</v>
      </c>
    </row>
    <row r="50" spans="1:4" x14ac:dyDescent="0.25">
      <c r="A50" s="6" t="s">
        <v>71</v>
      </c>
      <c r="B50" s="7" t="s">
        <v>72</v>
      </c>
      <c r="C50" s="5">
        <v>0.08</v>
      </c>
      <c r="D50" s="22" t="s">
        <v>142</v>
      </c>
    </row>
    <row r="51" spans="1:4" ht="64.5" x14ac:dyDescent="0.25">
      <c r="A51" s="116" t="s">
        <v>12</v>
      </c>
      <c r="B51" s="7" t="s">
        <v>73</v>
      </c>
      <c r="C51" s="100">
        <f>C52+C53+C54+C55+C56</f>
        <v>2.7999999999999994</v>
      </c>
      <c r="D51" s="101"/>
    </row>
    <row r="52" spans="1:4" x14ac:dyDescent="0.25">
      <c r="A52" s="116"/>
      <c r="B52" s="7" t="s">
        <v>74</v>
      </c>
      <c r="C52" s="5">
        <v>2.48</v>
      </c>
      <c r="D52" s="10" t="s">
        <v>177</v>
      </c>
    </row>
    <row r="53" spans="1:4" x14ac:dyDescent="0.25">
      <c r="A53" s="116"/>
      <c r="B53" s="7" t="s">
        <v>111</v>
      </c>
      <c r="C53" s="5">
        <v>0.11</v>
      </c>
      <c r="D53" s="8" t="s">
        <v>110</v>
      </c>
    </row>
    <row r="54" spans="1:4" x14ac:dyDescent="0.25">
      <c r="A54" s="116"/>
      <c r="B54" s="7" t="s">
        <v>75</v>
      </c>
      <c r="C54" s="5">
        <v>0.01</v>
      </c>
      <c r="D54" s="3" t="s">
        <v>142</v>
      </c>
    </row>
    <row r="55" spans="1:4" x14ac:dyDescent="0.25">
      <c r="A55" s="116"/>
      <c r="B55" s="7" t="s">
        <v>76</v>
      </c>
      <c r="C55" s="5">
        <v>0.09</v>
      </c>
      <c r="D55" s="8" t="s">
        <v>110</v>
      </c>
    </row>
    <row r="56" spans="1:4" x14ac:dyDescent="0.25">
      <c r="A56" s="116"/>
      <c r="B56" s="7" t="s">
        <v>77</v>
      </c>
      <c r="C56" s="5">
        <v>0.11</v>
      </c>
      <c r="D56" s="8" t="s">
        <v>110</v>
      </c>
    </row>
    <row r="57" spans="1:4" x14ac:dyDescent="0.25">
      <c r="A57" s="6" t="s">
        <v>14</v>
      </c>
      <c r="B57" s="7" t="s">
        <v>78</v>
      </c>
      <c r="C57" s="5">
        <v>3.95</v>
      </c>
      <c r="D57" s="27" t="s">
        <v>179</v>
      </c>
    </row>
    <row r="58" spans="1:4" x14ac:dyDescent="0.25">
      <c r="A58" s="6" t="s">
        <v>16</v>
      </c>
      <c r="B58" s="7" t="s">
        <v>80</v>
      </c>
      <c r="C58" s="5">
        <v>0.12</v>
      </c>
      <c r="D58" s="27" t="s">
        <v>179</v>
      </c>
    </row>
    <row r="59" spans="1:4" x14ac:dyDescent="0.25">
      <c r="A59" s="1"/>
    </row>
    <row r="60" spans="1:4" x14ac:dyDescent="0.25">
      <c r="A60" s="98" t="s">
        <v>81</v>
      </c>
      <c r="B60" s="98"/>
      <c r="C60" s="98"/>
    </row>
    <row r="61" spans="1:4" ht="28.5" customHeight="1" x14ac:dyDescent="0.25">
      <c r="A61" s="99" t="s">
        <v>82</v>
      </c>
      <c r="B61" s="99"/>
      <c r="C61" s="99"/>
      <c r="D61" s="99"/>
    </row>
  </sheetData>
  <mergeCells count="21">
    <mergeCell ref="A1:D1"/>
    <mergeCell ref="A60:C60"/>
    <mergeCell ref="D2:D4"/>
    <mergeCell ref="A33:A37"/>
    <mergeCell ref="A38:A42"/>
    <mergeCell ref="A43:A48"/>
    <mergeCell ref="A51:A56"/>
    <mergeCell ref="A23:A32"/>
    <mergeCell ref="C7:D7"/>
    <mergeCell ref="A2:A4"/>
    <mergeCell ref="B2:B4"/>
    <mergeCell ref="C5:D5"/>
    <mergeCell ref="C22:D22"/>
    <mergeCell ref="C23:D23"/>
    <mergeCell ref="A61:D61"/>
    <mergeCell ref="C43:D43"/>
    <mergeCell ref="C38:D38"/>
    <mergeCell ref="C33:D33"/>
    <mergeCell ref="C21:D21"/>
    <mergeCell ref="C51:D51"/>
    <mergeCell ref="C2:C4"/>
  </mergeCells>
  <pageMargins left="0.11811023622047245" right="0.11811023622047245" top="0" bottom="0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20"/>
  <sheetViews>
    <sheetView view="pageBreakPreview" zoomScale="106" zoomScaleNormal="100" zoomScaleSheetLayoutView="106" workbookViewId="0">
      <selection sqref="A1:XFD2"/>
    </sheetView>
  </sheetViews>
  <sheetFormatPr defaultRowHeight="15" x14ac:dyDescent="0.25"/>
  <cols>
    <col min="1" max="1" width="9.85546875" customWidth="1"/>
    <col min="2" max="2" width="33.28515625" customWidth="1"/>
    <col min="3" max="3" width="21.85546875" customWidth="1"/>
    <col min="4" max="4" width="21.7109375" customWidth="1"/>
    <col min="5" max="5" width="11.42578125" customWidth="1"/>
  </cols>
  <sheetData>
    <row r="1" spans="1:5" ht="33.75" customHeight="1" x14ac:dyDescent="0.25">
      <c r="A1" s="157" t="s">
        <v>95</v>
      </c>
      <c r="B1" s="157"/>
      <c r="C1" s="157"/>
      <c r="D1" s="157"/>
      <c r="E1" s="157"/>
    </row>
    <row r="2" spans="1:5" ht="88.5" customHeight="1" x14ac:dyDescent="0.25">
      <c r="A2" s="119" t="s">
        <v>1</v>
      </c>
      <c r="B2" s="119" t="s">
        <v>96</v>
      </c>
      <c r="C2" s="105" t="s">
        <v>97</v>
      </c>
      <c r="D2" s="150" t="s">
        <v>109</v>
      </c>
      <c r="E2" s="158" t="s">
        <v>160</v>
      </c>
    </row>
    <row r="3" spans="1:5" x14ac:dyDescent="0.25">
      <c r="A3" s="119"/>
      <c r="B3" s="119"/>
      <c r="C3" s="105"/>
      <c r="D3" s="150"/>
      <c r="E3" s="159"/>
    </row>
    <row r="4" spans="1:5" x14ac:dyDescent="0.25">
      <c r="A4" s="119"/>
      <c r="B4" s="119"/>
      <c r="C4" s="105"/>
      <c r="D4" s="150"/>
      <c r="E4" s="160"/>
    </row>
    <row r="5" spans="1:5" x14ac:dyDescent="0.25">
      <c r="A5" s="49">
        <v>1</v>
      </c>
      <c r="B5" s="49">
        <v>2</v>
      </c>
      <c r="C5" s="5">
        <v>3</v>
      </c>
      <c r="D5" s="13"/>
      <c r="E5" s="12"/>
    </row>
    <row r="6" spans="1:5" x14ac:dyDescent="0.25">
      <c r="A6" s="49" t="s">
        <v>10</v>
      </c>
      <c r="B6" s="7" t="s">
        <v>98</v>
      </c>
      <c r="C6" s="49">
        <v>0.97</v>
      </c>
      <c r="D6" s="52" t="s">
        <v>162</v>
      </c>
      <c r="E6" s="12">
        <v>414</v>
      </c>
    </row>
    <row r="7" spans="1:5" x14ac:dyDescent="0.25">
      <c r="A7" s="49" t="s">
        <v>135</v>
      </c>
      <c r="B7" s="7" t="s">
        <v>112</v>
      </c>
      <c r="C7" s="49">
        <v>0.04</v>
      </c>
      <c r="D7" s="7" t="s">
        <v>110</v>
      </c>
      <c r="E7" s="12">
        <v>81</v>
      </c>
    </row>
    <row r="8" spans="1:5" ht="26.25" x14ac:dyDescent="0.25">
      <c r="A8" s="49" t="s">
        <v>12</v>
      </c>
      <c r="B8" s="7" t="s">
        <v>99</v>
      </c>
      <c r="C8" s="49">
        <v>0.26</v>
      </c>
      <c r="D8" s="92" t="s">
        <v>162</v>
      </c>
      <c r="E8" s="12">
        <v>414</v>
      </c>
    </row>
    <row r="9" spans="1:5" x14ac:dyDescent="0.25">
      <c r="A9" s="49" t="s">
        <v>14</v>
      </c>
      <c r="B9" s="7" t="s">
        <v>100</v>
      </c>
      <c r="C9" s="49">
        <v>0.28000000000000003</v>
      </c>
      <c r="D9" s="92" t="s">
        <v>162</v>
      </c>
      <c r="E9" s="12">
        <v>414</v>
      </c>
    </row>
    <row r="10" spans="1:5" ht="26.25" x14ac:dyDescent="0.25">
      <c r="A10" s="49" t="s">
        <v>16</v>
      </c>
      <c r="B10" s="7" t="s">
        <v>101</v>
      </c>
      <c r="C10" s="49">
        <v>0.02</v>
      </c>
      <c r="D10" s="92" t="s">
        <v>162</v>
      </c>
      <c r="E10" s="12">
        <v>414</v>
      </c>
    </row>
    <row r="11" spans="1:5" x14ac:dyDescent="0.25">
      <c r="A11" s="49" t="s">
        <v>18</v>
      </c>
      <c r="B11" s="7" t="s">
        <v>102</v>
      </c>
      <c r="C11" s="49">
        <v>0.02</v>
      </c>
      <c r="D11" s="14" t="s">
        <v>173</v>
      </c>
      <c r="E11" s="10">
        <v>3467</v>
      </c>
    </row>
    <row r="12" spans="1:5" ht="27" customHeight="1" x14ac:dyDescent="0.25">
      <c r="A12" s="49" t="s">
        <v>20</v>
      </c>
      <c r="B12" s="7" t="s">
        <v>103</v>
      </c>
      <c r="C12" s="49">
        <v>0.03</v>
      </c>
      <c r="D12" s="14" t="s">
        <v>173</v>
      </c>
      <c r="E12" s="10">
        <v>3467</v>
      </c>
    </row>
    <row r="13" spans="1:5" x14ac:dyDescent="0.25">
      <c r="A13" s="49" t="s">
        <v>22</v>
      </c>
      <c r="B13" s="7" t="s">
        <v>104</v>
      </c>
      <c r="C13" s="5">
        <f>SUM(C6:C12)</f>
        <v>1.62</v>
      </c>
      <c r="D13" s="3"/>
      <c r="E13" s="12"/>
    </row>
    <row r="14" spans="1:5" x14ac:dyDescent="0.25">
      <c r="A14" s="50"/>
    </row>
    <row r="15" spans="1:5" x14ac:dyDescent="0.25">
      <c r="A15" s="16" t="s">
        <v>0</v>
      </c>
      <c r="B15" s="15" t="s">
        <v>113</v>
      </c>
      <c r="C15" s="15" t="s">
        <v>114</v>
      </c>
      <c r="D15" s="15" t="s">
        <v>115</v>
      </c>
      <c r="E15" s="51" t="s">
        <v>161</v>
      </c>
    </row>
    <row r="16" spans="1:5" x14ac:dyDescent="0.25">
      <c r="A16" s="10">
        <v>1</v>
      </c>
      <c r="B16" s="10">
        <v>103931</v>
      </c>
      <c r="C16" s="10" t="s">
        <v>121</v>
      </c>
      <c r="D16" s="10">
        <v>20</v>
      </c>
      <c r="E16" s="12"/>
    </row>
    <row r="17" spans="1:5" x14ac:dyDescent="0.25">
      <c r="A17" s="10">
        <f>A16+1</f>
        <v>2</v>
      </c>
      <c r="B17" s="10">
        <v>103932</v>
      </c>
      <c r="C17" s="10" t="s">
        <v>121</v>
      </c>
      <c r="D17" s="10">
        <v>22</v>
      </c>
      <c r="E17" s="12"/>
    </row>
    <row r="18" spans="1:5" x14ac:dyDescent="0.25">
      <c r="A18" s="10">
        <f t="shared" ref="A18:A20" si="0">A17+1</f>
        <v>3</v>
      </c>
      <c r="B18" s="10">
        <v>104033</v>
      </c>
      <c r="C18" s="10" t="s">
        <v>136</v>
      </c>
      <c r="D18" s="10">
        <v>15</v>
      </c>
      <c r="E18" s="12"/>
    </row>
    <row r="19" spans="1:5" x14ac:dyDescent="0.25">
      <c r="A19" s="10">
        <f t="shared" si="0"/>
        <v>4</v>
      </c>
      <c r="B19" s="10">
        <v>104037</v>
      </c>
      <c r="C19" s="10" t="s">
        <v>136</v>
      </c>
      <c r="D19" s="10">
        <v>7</v>
      </c>
      <c r="E19" s="12"/>
    </row>
    <row r="20" spans="1:5" x14ac:dyDescent="0.25">
      <c r="A20" s="10">
        <f t="shared" si="0"/>
        <v>5</v>
      </c>
      <c r="B20" s="10">
        <v>6004700</v>
      </c>
      <c r="C20" s="10" t="s">
        <v>123</v>
      </c>
      <c r="D20" s="10">
        <v>12</v>
      </c>
      <c r="E20" s="12">
        <v>2</v>
      </c>
    </row>
  </sheetData>
  <mergeCells count="6">
    <mergeCell ref="A1:E1"/>
    <mergeCell ref="A2:A4"/>
    <mergeCell ref="B2:B4"/>
    <mergeCell ref="C2:C4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78"/>
  <sheetViews>
    <sheetView view="pageBreakPreview" zoomScale="87" zoomScaleNormal="100" zoomScaleSheetLayoutView="87" workbookViewId="0">
      <selection sqref="A1:XFD2"/>
    </sheetView>
  </sheetViews>
  <sheetFormatPr defaultRowHeight="15" x14ac:dyDescent="0.25"/>
  <cols>
    <col min="1" max="1" width="3.42578125" customWidth="1"/>
    <col min="2" max="2" width="11" customWidth="1"/>
    <col min="3" max="3" width="42.5703125" customWidth="1"/>
    <col min="4" max="4" width="21.85546875" customWidth="1"/>
    <col min="5" max="5" width="21.7109375" customWidth="1"/>
    <col min="6" max="6" width="11.42578125" customWidth="1"/>
  </cols>
  <sheetData>
    <row r="1" spans="1:6" ht="33.75" customHeight="1" x14ac:dyDescent="0.25">
      <c r="B1" s="156" t="s">
        <v>95</v>
      </c>
      <c r="C1" s="156"/>
      <c r="D1" s="156"/>
      <c r="E1" s="156"/>
      <c r="F1" s="156"/>
    </row>
    <row r="2" spans="1:6" ht="88.5" customHeight="1" x14ac:dyDescent="0.25">
      <c r="B2" s="102" t="s">
        <v>1</v>
      </c>
      <c r="C2" s="124" t="s">
        <v>96</v>
      </c>
      <c r="D2" s="146" t="s">
        <v>97</v>
      </c>
      <c r="E2" s="155" t="s">
        <v>109</v>
      </c>
      <c r="F2" s="161" t="s">
        <v>160</v>
      </c>
    </row>
    <row r="3" spans="1:6" x14ac:dyDescent="0.25">
      <c r="B3" s="103"/>
      <c r="C3" s="124"/>
      <c r="D3" s="146"/>
      <c r="E3" s="155"/>
      <c r="F3" s="162"/>
    </row>
    <row r="4" spans="1:6" x14ac:dyDescent="0.25">
      <c r="B4" s="104"/>
      <c r="C4" s="124"/>
      <c r="D4" s="146"/>
      <c r="E4" s="155"/>
      <c r="F4" s="163"/>
    </row>
    <row r="5" spans="1:6" x14ac:dyDescent="0.25">
      <c r="B5" s="4">
        <v>1</v>
      </c>
      <c r="C5" s="4">
        <v>2</v>
      </c>
      <c r="D5" s="5">
        <v>3</v>
      </c>
      <c r="E5" s="13"/>
      <c r="F5" s="12"/>
    </row>
    <row r="6" spans="1:6" x14ac:dyDescent="0.25">
      <c r="B6" s="4" t="s">
        <v>10</v>
      </c>
      <c r="C6" s="7" t="s">
        <v>98</v>
      </c>
      <c r="D6" s="54">
        <v>0.97</v>
      </c>
      <c r="E6" s="10" t="s">
        <v>174</v>
      </c>
      <c r="F6" s="10">
        <v>3038</v>
      </c>
    </row>
    <row r="7" spans="1:6" x14ac:dyDescent="0.25">
      <c r="B7" s="4" t="s">
        <v>135</v>
      </c>
      <c r="C7" s="7" t="s">
        <v>112</v>
      </c>
      <c r="D7" s="54">
        <v>0.04</v>
      </c>
      <c r="E7" s="7" t="s">
        <v>110</v>
      </c>
      <c r="F7" s="12">
        <v>81</v>
      </c>
    </row>
    <row r="8" spans="1:6" x14ac:dyDescent="0.25">
      <c r="B8" s="4" t="s">
        <v>12</v>
      </c>
      <c r="C8" s="7" t="s">
        <v>99</v>
      </c>
      <c r="D8" s="54">
        <v>0.26</v>
      </c>
      <c r="E8" s="10" t="s">
        <v>174</v>
      </c>
      <c r="F8" s="10">
        <v>3038</v>
      </c>
    </row>
    <row r="9" spans="1:6" x14ac:dyDescent="0.25">
      <c r="B9" s="4" t="s">
        <v>14</v>
      </c>
      <c r="C9" s="7" t="s">
        <v>100</v>
      </c>
      <c r="D9" s="54">
        <v>0.28000000000000003</v>
      </c>
      <c r="E9" s="10" t="s">
        <v>174</v>
      </c>
      <c r="F9" s="10">
        <v>3038</v>
      </c>
    </row>
    <row r="10" spans="1:6" x14ac:dyDescent="0.25">
      <c r="B10" s="4" t="s">
        <v>16</v>
      </c>
      <c r="C10" s="7" t="s">
        <v>101</v>
      </c>
      <c r="D10" s="54">
        <v>0.02</v>
      </c>
      <c r="E10" s="10" t="s">
        <v>174</v>
      </c>
      <c r="F10" s="10">
        <v>3038</v>
      </c>
    </row>
    <row r="11" spans="1:6" x14ac:dyDescent="0.25">
      <c r="B11" s="4" t="s">
        <v>18</v>
      </c>
      <c r="C11" s="7" t="s">
        <v>102</v>
      </c>
      <c r="D11" s="54">
        <v>0.02</v>
      </c>
      <c r="E11" s="14" t="s">
        <v>173</v>
      </c>
      <c r="F11" s="10">
        <v>3467</v>
      </c>
    </row>
    <row r="12" spans="1:6" ht="26.25" x14ac:dyDescent="0.25">
      <c r="B12" s="4" t="s">
        <v>20</v>
      </c>
      <c r="C12" s="7" t="s">
        <v>103</v>
      </c>
      <c r="D12" s="54">
        <v>0.03</v>
      </c>
      <c r="E12" s="14" t="s">
        <v>173</v>
      </c>
      <c r="F12" s="10">
        <v>3467</v>
      </c>
    </row>
    <row r="13" spans="1:6" x14ac:dyDescent="0.25">
      <c r="B13" s="4" t="s">
        <v>22</v>
      </c>
      <c r="C13" s="7" t="s">
        <v>104</v>
      </c>
      <c r="D13" s="5">
        <f>SUM(D6:D12)</f>
        <v>1.62</v>
      </c>
      <c r="E13" s="3"/>
      <c r="F13" s="12"/>
    </row>
    <row r="14" spans="1:6" x14ac:dyDescent="0.25">
      <c r="B14" s="2"/>
    </row>
    <row r="15" spans="1:6" ht="60" x14ac:dyDescent="0.25">
      <c r="A15" s="12"/>
      <c r="B15" s="96" t="s">
        <v>181</v>
      </c>
      <c r="C15" s="97" t="s">
        <v>114</v>
      </c>
      <c r="D15" s="97" t="s">
        <v>182</v>
      </c>
      <c r="E15" s="97" t="s">
        <v>183</v>
      </c>
      <c r="F15" s="97" t="s">
        <v>192</v>
      </c>
    </row>
    <row r="16" spans="1:6" x14ac:dyDescent="0.25">
      <c r="A16" s="12">
        <v>1</v>
      </c>
      <c r="B16" s="10">
        <v>103757</v>
      </c>
      <c r="C16" s="10" t="s">
        <v>124</v>
      </c>
      <c r="D16" s="10" t="s">
        <v>184</v>
      </c>
      <c r="E16" s="10">
        <v>32</v>
      </c>
      <c r="F16" s="12"/>
    </row>
    <row r="17" spans="1:6" x14ac:dyDescent="0.25">
      <c r="A17" s="12">
        <v>2</v>
      </c>
      <c r="B17" s="10">
        <v>103760</v>
      </c>
      <c r="C17" s="10" t="s">
        <v>124</v>
      </c>
      <c r="D17" s="10" t="s">
        <v>184</v>
      </c>
      <c r="E17" s="10">
        <v>37</v>
      </c>
      <c r="F17" s="12"/>
    </row>
    <row r="18" spans="1:6" x14ac:dyDescent="0.25">
      <c r="A18" s="12">
        <v>3</v>
      </c>
      <c r="B18" s="10">
        <v>103761</v>
      </c>
      <c r="C18" s="10" t="s">
        <v>124</v>
      </c>
      <c r="D18" s="10" t="s">
        <v>184</v>
      </c>
      <c r="E18" s="10">
        <v>37</v>
      </c>
      <c r="F18" s="10" t="s">
        <v>117</v>
      </c>
    </row>
    <row r="19" spans="1:6" x14ac:dyDescent="0.25">
      <c r="A19" s="12">
        <v>4</v>
      </c>
      <c r="B19" s="10">
        <v>103762</v>
      </c>
      <c r="C19" s="10" t="s">
        <v>124</v>
      </c>
      <c r="D19" s="10" t="s">
        <v>184</v>
      </c>
      <c r="E19" s="10">
        <v>37</v>
      </c>
      <c r="F19" s="10" t="s">
        <v>118</v>
      </c>
    </row>
    <row r="20" spans="1:6" x14ac:dyDescent="0.25">
      <c r="A20" s="12">
        <v>5</v>
      </c>
      <c r="B20" s="10">
        <v>103764</v>
      </c>
      <c r="C20" s="10" t="s">
        <v>124</v>
      </c>
      <c r="D20" s="10" t="s">
        <v>184</v>
      </c>
      <c r="E20" s="10">
        <v>43</v>
      </c>
      <c r="F20" s="12"/>
    </row>
    <row r="21" spans="1:6" x14ac:dyDescent="0.25">
      <c r="A21" s="12">
        <v>6</v>
      </c>
      <c r="B21" s="10">
        <v>103765</v>
      </c>
      <c r="C21" s="10" t="s">
        <v>124</v>
      </c>
      <c r="D21" s="10" t="s">
        <v>184</v>
      </c>
      <c r="E21" s="10">
        <v>44</v>
      </c>
      <c r="F21" s="12"/>
    </row>
    <row r="22" spans="1:6" x14ac:dyDescent="0.25">
      <c r="A22" s="12">
        <v>7</v>
      </c>
      <c r="B22" s="10">
        <v>103767</v>
      </c>
      <c r="C22" s="10" t="s">
        <v>124</v>
      </c>
      <c r="D22" s="10" t="s">
        <v>184</v>
      </c>
      <c r="E22" s="10">
        <v>46</v>
      </c>
      <c r="F22" s="12"/>
    </row>
    <row r="23" spans="1:6" x14ac:dyDescent="0.25">
      <c r="A23" s="12">
        <v>8</v>
      </c>
      <c r="B23" s="10">
        <v>103769</v>
      </c>
      <c r="C23" s="10" t="s">
        <v>124</v>
      </c>
      <c r="D23" s="10" t="s">
        <v>184</v>
      </c>
      <c r="E23" s="10">
        <v>48</v>
      </c>
      <c r="F23" s="12"/>
    </row>
    <row r="24" spans="1:6" x14ac:dyDescent="0.25">
      <c r="A24" s="12">
        <v>9</v>
      </c>
      <c r="B24" s="10">
        <v>103770</v>
      </c>
      <c r="C24" s="10" t="s">
        <v>124</v>
      </c>
      <c r="D24" s="10" t="s">
        <v>184</v>
      </c>
      <c r="E24" s="10">
        <v>50</v>
      </c>
      <c r="F24" s="12"/>
    </row>
    <row r="25" spans="1:6" x14ac:dyDescent="0.25">
      <c r="A25" s="12">
        <v>10</v>
      </c>
      <c r="B25" s="10">
        <v>103772</v>
      </c>
      <c r="C25" s="10" t="s">
        <v>124</v>
      </c>
      <c r="D25" s="10" t="s">
        <v>184</v>
      </c>
      <c r="E25" s="10">
        <v>54</v>
      </c>
      <c r="F25" s="12"/>
    </row>
    <row r="26" spans="1:6" x14ac:dyDescent="0.25">
      <c r="A26" s="12">
        <v>11</v>
      </c>
      <c r="B26" s="10">
        <v>103783</v>
      </c>
      <c r="C26" s="10" t="s">
        <v>124</v>
      </c>
      <c r="D26" s="10" t="s">
        <v>184</v>
      </c>
      <c r="E26" s="10">
        <v>76</v>
      </c>
      <c r="F26" s="12"/>
    </row>
    <row r="27" spans="1:6" x14ac:dyDescent="0.25">
      <c r="A27" s="12">
        <v>12</v>
      </c>
      <c r="B27" s="10">
        <v>103784</v>
      </c>
      <c r="C27" s="10" t="s">
        <v>124</v>
      </c>
      <c r="D27" s="10" t="s">
        <v>184</v>
      </c>
      <c r="E27" s="10">
        <v>78</v>
      </c>
      <c r="F27" s="12"/>
    </row>
    <row r="28" spans="1:6" x14ac:dyDescent="0.25">
      <c r="A28" s="12">
        <v>13</v>
      </c>
      <c r="B28" s="10">
        <v>103785</v>
      </c>
      <c r="C28" s="10" t="s">
        <v>124</v>
      </c>
      <c r="D28" s="10" t="s">
        <v>184</v>
      </c>
      <c r="E28" s="10">
        <v>82</v>
      </c>
      <c r="F28" s="12"/>
    </row>
    <row r="29" spans="1:6" x14ac:dyDescent="0.25">
      <c r="A29" s="12">
        <v>14</v>
      </c>
      <c r="B29" s="10">
        <v>103786</v>
      </c>
      <c r="C29" s="10" t="s">
        <v>124</v>
      </c>
      <c r="D29" s="10" t="s">
        <v>184</v>
      </c>
      <c r="E29" s="10">
        <v>84</v>
      </c>
      <c r="F29" s="12"/>
    </row>
    <row r="30" spans="1:6" x14ac:dyDescent="0.25">
      <c r="A30" s="12">
        <v>15</v>
      </c>
      <c r="B30" s="10">
        <v>103815</v>
      </c>
      <c r="C30" s="10" t="s">
        <v>125</v>
      </c>
      <c r="D30" s="10" t="s">
        <v>184</v>
      </c>
      <c r="E30" s="10">
        <v>56</v>
      </c>
      <c r="F30" s="12"/>
    </row>
    <row r="31" spans="1:6" x14ac:dyDescent="0.25">
      <c r="A31" s="12">
        <v>16</v>
      </c>
      <c r="B31" s="10">
        <v>103817</v>
      </c>
      <c r="C31" s="10" t="s">
        <v>125</v>
      </c>
      <c r="D31" s="10" t="s">
        <v>184</v>
      </c>
      <c r="E31" s="10">
        <v>60</v>
      </c>
      <c r="F31" s="12"/>
    </row>
    <row r="32" spans="1:6" x14ac:dyDescent="0.25">
      <c r="A32" s="12">
        <v>17</v>
      </c>
      <c r="B32" s="10">
        <v>103820</v>
      </c>
      <c r="C32" s="10" t="s">
        <v>125</v>
      </c>
      <c r="D32" s="10" t="s">
        <v>184</v>
      </c>
      <c r="E32" s="10">
        <v>68</v>
      </c>
      <c r="F32" s="12"/>
    </row>
    <row r="33" spans="1:6" x14ac:dyDescent="0.25">
      <c r="A33" s="12">
        <v>18</v>
      </c>
      <c r="B33" s="10">
        <v>103827</v>
      </c>
      <c r="C33" s="10" t="s">
        <v>126</v>
      </c>
      <c r="D33" s="10" t="s">
        <v>184</v>
      </c>
      <c r="E33" s="10">
        <v>10</v>
      </c>
      <c r="F33" s="12"/>
    </row>
    <row r="34" spans="1:6" x14ac:dyDescent="0.25">
      <c r="A34" s="12">
        <v>19</v>
      </c>
      <c r="B34" s="10">
        <v>103834</v>
      </c>
      <c r="C34" s="10" t="s">
        <v>126</v>
      </c>
      <c r="D34" s="10" t="s">
        <v>184</v>
      </c>
      <c r="E34" s="10">
        <v>54</v>
      </c>
      <c r="F34" s="12"/>
    </row>
    <row r="35" spans="1:6" x14ac:dyDescent="0.25">
      <c r="A35" s="12">
        <v>20</v>
      </c>
      <c r="B35" s="10">
        <v>103842</v>
      </c>
      <c r="C35" s="10" t="s">
        <v>120</v>
      </c>
      <c r="D35" s="10" t="s">
        <v>184</v>
      </c>
      <c r="E35" s="10">
        <v>100</v>
      </c>
      <c r="F35" s="10" t="s">
        <v>117</v>
      </c>
    </row>
    <row r="36" spans="1:6" x14ac:dyDescent="0.25">
      <c r="A36" s="12">
        <v>21</v>
      </c>
      <c r="B36" s="10">
        <v>103843</v>
      </c>
      <c r="C36" s="10" t="s">
        <v>120</v>
      </c>
      <c r="D36" s="10" t="s">
        <v>184</v>
      </c>
      <c r="E36" s="10">
        <v>101</v>
      </c>
      <c r="F36" s="12"/>
    </row>
    <row r="37" spans="1:6" x14ac:dyDescent="0.25">
      <c r="A37" s="12">
        <v>22</v>
      </c>
      <c r="B37" s="10">
        <v>103851</v>
      </c>
      <c r="C37" s="10" t="s">
        <v>120</v>
      </c>
      <c r="D37" s="10" t="s">
        <v>184</v>
      </c>
      <c r="E37" s="10">
        <v>58</v>
      </c>
      <c r="F37" s="12"/>
    </row>
    <row r="38" spans="1:6" x14ac:dyDescent="0.25">
      <c r="A38" s="12">
        <v>23</v>
      </c>
      <c r="B38" s="10">
        <v>103852</v>
      </c>
      <c r="C38" s="10" t="s">
        <v>120</v>
      </c>
      <c r="D38" s="10" t="s">
        <v>184</v>
      </c>
      <c r="E38" s="10">
        <v>63</v>
      </c>
      <c r="F38" s="12"/>
    </row>
    <row r="39" spans="1:6" x14ac:dyDescent="0.25">
      <c r="A39" s="12">
        <v>24</v>
      </c>
      <c r="B39" s="10">
        <v>103863</v>
      </c>
      <c r="C39" s="10" t="s">
        <v>120</v>
      </c>
      <c r="D39" s="10" t="s">
        <v>184</v>
      </c>
      <c r="E39" s="10">
        <v>89</v>
      </c>
      <c r="F39" s="12"/>
    </row>
    <row r="40" spans="1:6" x14ac:dyDescent="0.25">
      <c r="A40" s="12">
        <v>25</v>
      </c>
      <c r="B40" s="10">
        <v>103866</v>
      </c>
      <c r="C40" s="10" t="s">
        <v>120</v>
      </c>
      <c r="D40" s="10" t="s">
        <v>184</v>
      </c>
      <c r="E40" s="10">
        <v>93</v>
      </c>
      <c r="F40" s="12"/>
    </row>
    <row r="41" spans="1:6" x14ac:dyDescent="0.25">
      <c r="A41" s="12">
        <v>26</v>
      </c>
      <c r="B41" s="10">
        <v>103868</v>
      </c>
      <c r="C41" s="10" t="s">
        <v>120</v>
      </c>
      <c r="D41" s="10" t="s">
        <v>184</v>
      </c>
      <c r="E41" s="10">
        <v>95</v>
      </c>
      <c r="F41" s="12"/>
    </row>
    <row r="42" spans="1:6" x14ac:dyDescent="0.25">
      <c r="A42" s="12">
        <v>27</v>
      </c>
      <c r="B42" s="10">
        <v>103872</v>
      </c>
      <c r="C42" s="10" t="s">
        <v>120</v>
      </c>
      <c r="D42" s="10" t="s">
        <v>184</v>
      </c>
      <c r="E42" s="10">
        <v>99</v>
      </c>
      <c r="F42" s="12"/>
    </row>
    <row r="43" spans="1:6" x14ac:dyDescent="0.25">
      <c r="A43" s="12">
        <v>28</v>
      </c>
      <c r="B43" s="10">
        <v>103893</v>
      </c>
      <c r="C43" s="10" t="s">
        <v>127</v>
      </c>
      <c r="D43" s="10" t="s">
        <v>184</v>
      </c>
      <c r="E43" s="10">
        <v>96</v>
      </c>
      <c r="F43" s="12"/>
    </row>
    <row r="44" spans="1:6" x14ac:dyDescent="0.25">
      <c r="A44" s="12">
        <v>29</v>
      </c>
      <c r="B44" s="10">
        <v>103894</v>
      </c>
      <c r="C44" s="10" t="s">
        <v>127</v>
      </c>
      <c r="D44" s="10" t="s">
        <v>184</v>
      </c>
      <c r="E44" s="10">
        <v>98</v>
      </c>
      <c r="F44" s="12"/>
    </row>
    <row r="45" spans="1:6" x14ac:dyDescent="0.25">
      <c r="A45" s="12">
        <v>30</v>
      </c>
      <c r="B45" s="10">
        <v>103895</v>
      </c>
      <c r="C45" s="10" t="s">
        <v>133</v>
      </c>
      <c r="D45" s="10" t="s">
        <v>184</v>
      </c>
      <c r="E45" s="10">
        <v>18</v>
      </c>
      <c r="F45" s="10" t="s">
        <v>117</v>
      </c>
    </row>
    <row r="46" spans="1:6" x14ac:dyDescent="0.25">
      <c r="A46" s="12">
        <v>31</v>
      </c>
      <c r="B46" s="10">
        <v>103897</v>
      </c>
      <c r="C46" s="10" t="s">
        <v>133</v>
      </c>
      <c r="D46" s="10" t="s">
        <v>184</v>
      </c>
      <c r="E46" s="10">
        <v>22</v>
      </c>
      <c r="F46" s="12"/>
    </row>
    <row r="47" spans="1:6" x14ac:dyDescent="0.25">
      <c r="A47" s="12">
        <v>32</v>
      </c>
      <c r="B47" s="10">
        <v>103899</v>
      </c>
      <c r="C47" s="10" t="s">
        <v>133</v>
      </c>
      <c r="D47" s="10" t="s">
        <v>184</v>
      </c>
      <c r="E47" s="10">
        <v>24</v>
      </c>
      <c r="F47" s="12"/>
    </row>
    <row r="48" spans="1:6" x14ac:dyDescent="0.25">
      <c r="A48" s="12">
        <v>33</v>
      </c>
      <c r="B48" s="10">
        <v>103900</v>
      </c>
      <c r="C48" s="10" t="s">
        <v>133</v>
      </c>
      <c r="D48" s="10" t="s">
        <v>184</v>
      </c>
      <c r="E48" s="10">
        <v>24</v>
      </c>
      <c r="F48" s="10" t="s">
        <v>117</v>
      </c>
    </row>
    <row r="49" spans="1:6" x14ac:dyDescent="0.25">
      <c r="A49" s="12">
        <v>34</v>
      </c>
      <c r="B49" s="10">
        <v>103901</v>
      </c>
      <c r="C49" s="10" t="s">
        <v>133</v>
      </c>
      <c r="D49" s="10" t="s">
        <v>184</v>
      </c>
      <c r="E49" s="10">
        <v>26</v>
      </c>
      <c r="F49" s="12"/>
    </row>
    <row r="50" spans="1:6" x14ac:dyDescent="0.25">
      <c r="A50" s="12">
        <v>35</v>
      </c>
      <c r="B50" s="10">
        <v>103902</v>
      </c>
      <c r="C50" s="10" t="s">
        <v>133</v>
      </c>
      <c r="D50" s="10" t="s">
        <v>184</v>
      </c>
      <c r="E50" s="10">
        <v>38</v>
      </c>
      <c r="F50" s="12"/>
    </row>
    <row r="51" spans="1:6" x14ac:dyDescent="0.25">
      <c r="A51" s="12">
        <v>36</v>
      </c>
      <c r="B51" s="10">
        <v>103904</v>
      </c>
      <c r="C51" s="10" t="s">
        <v>133</v>
      </c>
      <c r="D51" s="10" t="s">
        <v>184</v>
      </c>
      <c r="E51" s="10">
        <v>40</v>
      </c>
      <c r="F51" s="10" t="s">
        <v>117</v>
      </c>
    </row>
    <row r="52" spans="1:6" x14ac:dyDescent="0.25">
      <c r="A52" s="12">
        <v>37</v>
      </c>
      <c r="B52" s="10">
        <v>103905</v>
      </c>
      <c r="C52" s="10" t="s">
        <v>133</v>
      </c>
      <c r="D52" s="10" t="s">
        <v>184</v>
      </c>
      <c r="E52" s="10">
        <v>40</v>
      </c>
      <c r="F52" s="12"/>
    </row>
    <row r="53" spans="1:6" x14ac:dyDescent="0.25">
      <c r="A53" s="12">
        <v>38</v>
      </c>
      <c r="B53" s="10">
        <v>103908</v>
      </c>
      <c r="C53" s="10" t="s">
        <v>133</v>
      </c>
      <c r="D53" s="10" t="s">
        <v>184</v>
      </c>
      <c r="E53" s="10">
        <v>44</v>
      </c>
      <c r="F53" s="12"/>
    </row>
    <row r="54" spans="1:6" x14ac:dyDescent="0.25">
      <c r="A54" s="12">
        <v>39</v>
      </c>
      <c r="B54" s="10">
        <v>103929</v>
      </c>
      <c r="C54" s="10" t="s">
        <v>121</v>
      </c>
      <c r="D54" s="10" t="s">
        <v>184</v>
      </c>
      <c r="E54" s="10">
        <v>2</v>
      </c>
      <c r="F54" s="10" t="s">
        <v>117</v>
      </c>
    </row>
    <row r="55" spans="1:6" x14ac:dyDescent="0.25">
      <c r="A55" s="12">
        <v>40</v>
      </c>
      <c r="B55" s="10">
        <v>103930</v>
      </c>
      <c r="C55" s="10" t="s">
        <v>121</v>
      </c>
      <c r="D55" s="10" t="s">
        <v>184</v>
      </c>
      <c r="E55" s="10">
        <v>2</v>
      </c>
      <c r="F55" s="10" t="s">
        <v>118</v>
      </c>
    </row>
    <row r="56" spans="1:6" x14ac:dyDescent="0.25">
      <c r="A56" s="12">
        <v>41</v>
      </c>
      <c r="B56" s="10">
        <v>103946</v>
      </c>
      <c r="C56" s="10" t="s">
        <v>122</v>
      </c>
      <c r="D56" s="10" t="s">
        <v>184</v>
      </c>
      <c r="E56" s="10">
        <v>155</v>
      </c>
      <c r="F56" s="12"/>
    </row>
    <row r="57" spans="1:6" x14ac:dyDescent="0.25">
      <c r="A57" s="12">
        <v>42</v>
      </c>
      <c r="B57" s="10">
        <v>103949</v>
      </c>
      <c r="C57" s="10" t="s">
        <v>122</v>
      </c>
      <c r="D57" s="10" t="s">
        <v>184</v>
      </c>
      <c r="E57" s="10">
        <v>157</v>
      </c>
      <c r="F57" s="12"/>
    </row>
    <row r="58" spans="1:6" x14ac:dyDescent="0.25">
      <c r="A58" s="12">
        <v>43</v>
      </c>
      <c r="B58" s="10">
        <v>103995</v>
      </c>
      <c r="C58" s="10" t="s">
        <v>134</v>
      </c>
      <c r="D58" s="10" t="s">
        <v>184</v>
      </c>
      <c r="E58" s="10">
        <v>43</v>
      </c>
      <c r="F58" s="12"/>
    </row>
    <row r="59" spans="1:6" x14ac:dyDescent="0.25">
      <c r="A59" s="12">
        <v>44</v>
      </c>
      <c r="B59" s="10">
        <v>103996</v>
      </c>
      <c r="C59" s="10" t="s">
        <v>134</v>
      </c>
      <c r="D59" s="10" t="s">
        <v>184</v>
      </c>
      <c r="E59" s="10">
        <v>47</v>
      </c>
      <c r="F59" s="12"/>
    </row>
    <row r="60" spans="1:6" x14ac:dyDescent="0.25">
      <c r="A60" s="12">
        <v>45</v>
      </c>
      <c r="B60" s="10">
        <v>104029</v>
      </c>
      <c r="C60" s="10" t="s">
        <v>128</v>
      </c>
      <c r="D60" s="10" t="s">
        <v>184</v>
      </c>
      <c r="E60" s="10">
        <v>5</v>
      </c>
      <c r="F60" s="12"/>
    </row>
    <row r="61" spans="1:6" x14ac:dyDescent="0.25">
      <c r="A61" s="12">
        <v>46</v>
      </c>
      <c r="B61" s="10">
        <v>104030</v>
      </c>
      <c r="C61" s="10" t="s">
        <v>128</v>
      </c>
      <c r="D61" s="10" t="s">
        <v>184</v>
      </c>
      <c r="E61" s="10">
        <v>7</v>
      </c>
      <c r="F61" s="12"/>
    </row>
    <row r="62" spans="1:6" x14ac:dyDescent="0.25">
      <c r="A62" s="12">
        <v>47</v>
      </c>
      <c r="B62" s="10">
        <v>104055</v>
      </c>
      <c r="C62" s="10" t="s">
        <v>129</v>
      </c>
      <c r="D62" s="10" t="s">
        <v>184</v>
      </c>
      <c r="E62" s="10">
        <v>58</v>
      </c>
      <c r="F62" s="12"/>
    </row>
    <row r="63" spans="1:6" x14ac:dyDescent="0.25">
      <c r="A63" s="12">
        <v>48</v>
      </c>
      <c r="B63" s="10">
        <v>104059</v>
      </c>
      <c r="C63" s="10" t="s">
        <v>129</v>
      </c>
      <c r="D63" s="10" t="s">
        <v>184</v>
      </c>
      <c r="E63" s="10">
        <v>71</v>
      </c>
      <c r="F63" s="12"/>
    </row>
    <row r="64" spans="1:6" x14ac:dyDescent="0.25">
      <c r="A64" s="12">
        <v>49</v>
      </c>
      <c r="B64" s="10">
        <v>104067</v>
      </c>
      <c r="C64" s="10" t="s">
        <v>130</v>
      </c>
      <c r="D64" s="10" t="s">
        <v>184</v>
      </c>
      <c r="E64" s="10">
        <v>69</v>
      </c>
      <c r="F64" s="12"/>
    </row>
    <row r="65" spans="1:6" x14ac:dyDescent="0.25">
      <c r="A65" s="12">
        <v>50</v>
      </c>
      <c r="B65" s="10">
        <v>104079</v>
      </c>
      <c r="C65" s="10" t="s">
        <v>131</v>
      </c>
      <c r="D65" s="10" t="s">
        <v>184</v>
      </c>
      <c r="E65" s="10">
        <v>51</v>
      </c>
      <c r="F65" s="12"/>
    </row>
    <row r="66" spans="1:6" x14ac:dyDescent="0.25">
      <c r="A66" s="12">
        <v>51</v>
      </c>
      <c r="B66" s="10">
        <v>104080</v>
      </c>
      <c r="C66" s="10" t="s">
        <v>131</v>
      </c>
      <c r="D66" s="10" t="s">
        <v>184</v>
      </c>
      <c r="E66" s="10">
        <v>51</v>
      </c>
      <c r="F66" s="10" t="s">
        <v>117</v>
      </c>
    </row>
    <row r="67" spans="1:6" x14ac:dyDescent="0.25">
      <c r="A67" s="12">
        <v>52</v>
      </c>
      <c r="B67" s="10">
        <v>104083</v>
      </c>
      <c r="C67" s="10" t="s">
        <v>131</v>
      </c>
      <c r="D67" s="10" t="s">
        <v>184</v>
      </c>
      <c r="E67" s="10">
        <v>53</v>
      </c>
      <c r="F67" s="12"/>
    </row>
    <row r="68" spans="1:6" x14ac:dyDescent="0.25">
      <c r="A68" s="12">
        <v>53</v>
      </c>
      <c r="B68" s="10">
        <v>104146</v>
      </c>
      <c r="C68" s="10" t="s">
        <v>132</v>
      </c>
      <c r="D68" s="10" t="s">
        <v>184</v>
      </c>
      <c r="E68" s="10">
        <v>9</v>
      </c>
      <c r="F68" s="10" t="s">
        <v>117</v>
      </c>
    </row>
    <row r="69" spans="1:6" x14ac:dyDescent="0.25">
      <c r="A69" s="12">
        <v>54</v>
      </c>
      <c r="B69" s="10">
        <v>104147</v>
      </c>
      <c r="C69" s="10" t="s">
        <v>132</v>
      </c>
      <c r="D69" s="10" t="s">
        <v>184</v>
      </c>
      <c r="E69" s="10">
        <v>13</v>
      </c>
      <c r="F69" s="12"/>
    </row>
    <row r="70" spans="1:6" x14ac:dyDescent="0.25">
      <c r="A70" s="12">
        <v>55</v>
      </c>
      <c r="B70" s="10">
        <v>104148</v>
      </c>
      <c r="C70" s="10" t="s">
        <v>132</v>
      </c>
      <c r="D70" s="10" t="s">
        <v>184</v>
      </c>
      <c r="E70" s="10">
        <v>1</v>
      </c>
      <c r="F70" s="10" t="s">
        <v>117</v>
      </c>
    </row>
    <row r="71" spans="1:6" x14ac:dyDescent="0.25">
      <c r="A71" s="12">
        <v>56</v>
      </c>
      <c r="B71" s="10">
        <v>104149</v>
      </c>
      <c r="C71" s="10" t="s">
        <v>132</v>
      </c>
      <c r="D71" s="10" t="s">
        <v>184</v>
      </c>
      <c r="E71" s="10">
        <v>9</v>
      </c>
      <c r="F71" s="12"/>
    </row>
    <row r="72" spans="1:6" x14ac:dyDescent="0.25">
      <c r="A72" s="12">
        <v>57</v>
      </c>
      <c r="B72" s="10">
        <v>104150</v>
      </c>
      <c r="C72" s="10" t="s">
        <v>132</v>
      </c>
      <c r="D72" s="10" t="s">
        <v>184</v>
      </c>
      <c r="E72" s="10">
        <v>7</v>
      </c>
      <c r="F72" s="12"/>
    </row>
    <row r="73" spans="1:6" x14ac:dyDescent="0.25">
      <c r="A73" s="12">
        <v>58</v>
      </c>
      <c r="B73" s="10">
        <v>104151</v>
      </c>
      <c r="C73" s="10" t="s">
        <v>132</v>
      </c>
      <c r="D73" s="10" t="s">
        <v>184</v>
      </c>
      <c r="E73" s="10">
        <v>6</v>
      </c>
      <c r="F73" s="12"/>
    </row>
    <row r="74" spans="1:6" x14ac:dyDescent="0.25">
      <c r="A74" s="12">
        <v>59</v>
      </c>
      <c r="B74" s="10">
        <v>104152</v>
      </c>
      <c r="C74" s="10" t="s">
        <v>132</v>
      </c>
      <c r="D74" s="10" t="s">
        <v>184</v>
      </c>
      <c r="E74" s="10">
        <v>4</v>
      </c>
      <c r="F74" s="12"/>
    </row>
    <row r="75" spans="1:6" x14ac:dyDescent="0.25">
      <c r="A75" s="12">
        <v>60</v>
      </c>
      <c r="B75" s="10">
        <v>104153</v>
      </c>
      <c r="C75" s="10" t="s">
        <v>132</v>
      </c>
      <c r="D75" s="10" t="s">
        <v>184</v>
      </c>
      <c r="E75" s="10">
        <v>11</v>
      </c>
      <c r="F75" s="12"/>
    </row>
    <row r="76" spans="1:6" x14ac:dyDescent="0.25">
      <c r="A76" s="12">
        <v>61</v>
      </c>
      <c r="B76" s="10">
        <v>104154</v>
      </c>
      <c r="C76" s="10" t="s">
        <v>132</v>
      </c>
      <c r="D76" s="10" t="s">
        <v>184</v>
      </c>
      <c r="E76" s="10">
        <v>7</v>
      </c>
      <c r="F76" s="10" t="s">
        <v>117</v>
      </c>
    </row>
    <row r="77" spans="1:6" x14ac:dyDescent="0.25">
      <c r="A77" s="12">
        <v>62</v>
      </c>
      <c r="B77" s="10">
        <v>104155</v>
      </c>
      <c r="C77" s="10" t="s">
        <v>132</v>
      </c>
      <c r="D77" s="10" t="s">
        <v>184</v>
      </c>
      <c r="E77" s="10">
        <v>3</v>
      </c>
      <c r="F77" s="12"/>
    </row>
    <row r="78" spans="1:6" x14ac:dyDescent="0.25">
      <c r="A78" s="12">
        <v>63</v>
      </c>
      <c r="B78" s="10">
        <v>58435375</v>
      </c>
      <c r="C78" s="10" t="s">
        <v>132</v>
      </c>
      <c r="D78" s="10" t="s">
        <v>184</v>
      </c>
      <c r="E78" s="10">
        <v>1</v>
      </c>
      <c r="F78" s="12"/>
    </row>
  </sheetData>
  <mergeCells count="6">
    <mergeCell ref="B1:F1"/>
    <mergeCell ref="F2:F4"/>
    <mergeCell ref="B2:B4"/>
    <mergeCell ref="C2:C4"/>
    <mergeCell ref="D2:D4"/>
    <mergeCell ref="E2:E4"/>
  </mergeCells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96"/>
  <sheetViews>
    <sheetView view="pageBreakPreview" zoomScale="93" zoomScaleNormal="100" zoomScaleSheetLayoutView="93" workbookViewId="0">
      <selection sqref="A1:XFD2"/>
    </sheetView>
  </sheetViews>
  <sheetFormatPr defaultRowHeight="15" x14ac:dyDescent="0.25"/>
  <cols>
    <col min="1" max="1" width="5.85546875" customWidth="1"/>
    <col min="2" max="2" width="37.140625" customWidth="1"/>
    <col min="3" max="3" width="9.7109375" customWidth="1"/>
    <col min="4" max="4" width="21.85546875" customWidth="1"/>
    <col min="5" max="5" width="24.85546875" customWidth="1"/>
    <col min="6" max="6" width="11.42578125" customWidth="1"/>
  </cols>
  <sheetData>
    <row r="1" spans="1:7" ht="33.75" customHeight="1" x14ac:dyDescent="0.25">
      <c r="A1" s="156" t="s">
        <v>95</v>
      </c>
      <c r="B1" s="156"/>
      <c r="C1" s="156"/>
      <c r="D1" s="156"/>
      <c r="E1" s="156"/>
    </row>
    <row r="2" spans="1:7" ht="88.5" customHeight="1" x14ac:dyDescent="0.25">
      <c r="A2" s="124" t="s">
        <v>1</v>
      </c>
      <c r="B2" s="124" t="s">
        <v>96</v>
      </c>
      <c r="C2" s="146" t="s">
        <v>97</v>
      </c>
      <c r="D2" s="155" t="s">
        <v>109</v>
      </c>
      <c r="E2" s="161" t="s">
        <v>160</v>
      </c>
    </row>
    <row r="3" spans="1:7" x14ac:dyDescent="0.25">
      <c r="A3" s="124"/>
      <c r="B3" s="124"/>
      <c r="C3" s="146"/>
      <c r="D3" s="155"/>
      <c r="E3" s="162"/>
    </row>
    <row r="4" spans="1:7" x14ac:dyDescent="0.25">
      <c r="A4" s="124"/>
      <c r="B4" s="124"/>
      <c r="C4" s="146"/>
      <c r="D4" s="155"/>
      <c r="E4" s="163"/>
    </row>
    <row r="5" spans="1:7" x14ac:dyDescent="0.25">
      <c r="A5" s="4">
        <v>1</v>
      </c>
      <c r="B5" s="4">
        <v>2</v>
      </c>
      <c r="C5" s="5">
        <v>3</v>
      </c>
      <c r="D5" s="13"/>
      <c r="E5" s="12"/>
    </row>
    <row r="6" spans="1:7" ht="25.5" customHeight="1" x14ac:dyDescent="0.25">
      <c r="A6" s="4" t="s">
        <v>10</v>
      </c>
      <c r="B6" s="55" t="s">
        <v>98</v>
      </c>
      <c r="C6" s="54">
        <v>0.97</v>
      </c>
      <c r="D6" s="79" t="s">
        <v>188</v>
      </c>
      <c r="E6" s="10">
        <v>3439</v>
      </c>
    </row>
    <row r="7" spans="1:7" ht="25.5" customHeight="1" x14ac:dyDescent="0.25">
      <c r="A7" s="4" t="s">
        <v>135</v>
      </c>
      <c r="B7" s="55" t="s">
        <v>112</v>
      </c>
      <c r="C7" s="54">
        <v>0.04</v>
      </c>
      <c r="D7" s="55" t="s">
        <v>110</v>
      </c>
      <c r="E7" s="12">
        <v>81</v>
      </c>
    </row>
    <row r="8" spans="1:7" ht="25.5" customHeight="1" x14ac:dyDescent="0.25">
      <c r="A8" s="4" t="s">
        <v>12</v>
      </c>
      <c r="B8" s="55" t="s">
        <v>99</v>
      </c>
      <c r="C8" s="54">
        <v>0.26</v>
      </c>
      <c r="D8" s="79" t="s">
        <v>188</v>
      </c>
      <c r="E8" s="10">
        <v>3439</v>
      </c>
    </row>
    <row r="9" spans="1:7" ht="21" customHeight="1" x14ac:dyDescent="0.25">
      <c r="A9" s="4" t="s">
        <v>14</v>
      </c>
      <c r="B9" s="55" t="s">
        <v>100</v>
      </c>
      <c r="C9" s="54">
        <v>0.28000000000000003</v>
      </c>
      <c r="D9" s="79" t="s">
        <v>188</v>
      </c>
      <c r="E9" s="10">
        <v>3439</v>
      </c>
    </row>
    <row r="10" spans="1:7" ht="18.75" customHeight="1" x14ac:dyDescent="0.25">
      <c r="A10" s="4" t="s">
        <v>16</v>
      </c>
      <c r="B10" s="55" t="s">
        <v>101</v>
      </c>
      <c r="C10" s="54">
        <v>0.02</v>
      </c>
      <c r="D10" s="79" t="s">
        <v>188</v>
      </c>
      <c r="E10" s="10">
        <v>3439</v>
      </c>
    </row>
    <row r="11" spans="1:7" ht="18.75" customHeight="1" x14ac:dyDescent="0.25">
      <c r="A11" s="4" t="s">
        <v>18</v>
      </c>
      <c r="B11" s="55" t="s">
        <v>102</v>
      </c>
      <c r="C11" s="54">
        <v>0.02</v>
      </c>
      <c r="D11" s="80" t="s">
        <v>173</v>
      </c>
      <c r="E11" s="10">
        <v>3467</v>
      </c>
    </row>
    <row r="12" spans="1:7" ht="25.5" customHeight="1" x14ac:dyDescent="0.25">
      <c r="A12" s="4" t="s">
        <v>20</v>
      </c>
      <c r="B12" s="55" t="s">
        <v>103</v>
      </c>
      <c r="C12" s="54">
        <v>0.03</v>
      </c>
      <c r="D12" s="80" t="s">
        <v>173</v>
      </c>
      <c r="E12" s="10">
        <v>3467</v>
      </c>
    </row>
    <row r="13" spans="1:7" x14ac:dyDescent="0.25">
      <c r="A13" s="4" t="s">
        <v>22</v>
      </c>
      <c r="B13" s="7" t="s">
        <v>104</v>
      </c>
      <c r="C13" s="5">
        <f>SUM(C6:C12)</f>
        <v>1.62</v>
      </c>
      <c r="D13" s="3"/>
      <c r="E13" s="12"/>
    </row>
    <row r="14" spans="1:7" x14ac:dyDescent="0.25">
      <c r="B14" s="75"/>
      <c r="C14" s="76"/>
      <c r="D14" s="77"/>
      <c r="E14" s="11"/>
      <c r="F14" s="78"/>
    </row>
    <row r="15" spans="1:7" x14ac:dyDescent="0.25">
      <c r="A15" s="12"/>
      <c r="B15" s="10" t="s">
        <v>181</v>
      </c>
      <c r="C15" s="10" t="s">
        <v>185</v>
      </c>
      <c r="D15" s="10" t="s">
        <v>114</v>
      </c>
      <c r="E15" s="10" t="s">
        <v>182</v>
      </c>
      <c r="F15" s="10" t="s">
        <v>183</v>
      </c>
      <c r="G15" s="10" t="s">
        <v>191</v>
      </c>
    </row>
    <row r="16" spans="1:7" x14ac:dyDescent="0.25">
      <c r="A16" s="12">
        <v>1</v>
      </c>
      <c r="B16" s="10">
        <v>103736</v>
      </c>
      <c r="C16" s="10" t="s">
        <v>186</v>
      </c>
      <c r="D16" s="10" t="s">
        <v>116</v>
      </c>
      <c r="E16" s="10" t="s">
        <v>184</v>
      </c>
      <c r="F16" s="10">
        <v>101</v>
      </c>
      <c r="G16" s="12"/>
    </row>
    <row r="17" spans="1:7" x14ac:dyDescent="0.25">
      <c r="A17" s="12">
        <v>2</v>
      </c>
      <c r="B17" s="10">
        <v>103737</v>
      </c>
      <c r="C17" s="10" t="s">
        <v>186</v>
      </c>
      <c r="D17" s="10" t="s">
        <v>116</v>
      </c>
      <c r="E17" s="10" t="s">
        <v>184</v>
      </c>
      <c r="F17" s="10">
        <v>105</v>
      </c>
      <c r="G17" s="12"/>
    </row>
    <row r="18" spans="1:7" x14ac:dyDescent="0.25">
      <c r="A18" s="12">
        <v>3</v>
      </c>
      <c r="B18" s="10">
        <v>103738</v>
      </c>
      <c r="C18" s="10" t="s">
        <v>186</v>
      </c>
      <c r="D18" s="10" t="s">
        <v>116</v>
      </c>
      <c r="E18" s="10" t="s">
        <v>184</v>
      </c>
      <c r="F18" s="10">
        <v>107</v>
      </c>
      <c r="G18" s="12"/>
    </row>
    <row r="19" spans="1:7" x14ac:dyDescent="0.25">
      <c r="A19" s="12">
        <v>4</v>
      </c>
      <c r="B19" s="10">
        <v>103739</v>
      </c>
      <c r="C19" s="10" t="s">
        <v>186</v>
      </c>
      <c r="D19" s="10" t="s">
        <v>116</v>
      </c>
      <c r="E19" s="10" t="s">
        <v>184</v>
      </c>
      <c r="F19" s="10">
        <v>67</v>
      </c>
      <c r="G19" s="12"/>
    </row>
    <row r="20" spans="1:7" x14ac:dyDescent="0.25">
      <c r="A20" s="12">
        <v>5</v>
      </c>
      <c r="B20" s="10">
        <v>103740</v>
      </c>
      <c r="C20" s="10" t="s">
        <v>186</v>
      </c>
      <c r="D20" s="10" t="s">
        <v>116</v>
      </c>
      <c r="E20" s="10" t="s">
        <v>184</v>
      </c>
      <c r="F20" s="10">
        <v>69</v>
      </c>
      <c r="G20" s="12"/>
    </row>
    <row r="21" spans="1:7" x14ac:dyDescent="0.25">
      <c r="A21" s="12">
        <v>6</v>
      </c>
      <c r="B21" s="10">
        <v>103741</v>
      </c>
      <c r="C21" s="10" t="s">
        <v>186</v>
      </c>
      <c r="D21" s="10" t="s">
        <v>116</v>
      </c>
      <c r="E21" s="10" t="s">
        <v>184</v>
      </c>
      <c r="F21" s="10">
        <v>71</v>
      </c>
      <c r="G21" s="12"/>
    </row>
    <row r="22" spans="1:7" x14ac:dyDescent="0.25">
      <c r="A22" s="12">
        <v>7</v>
      </c>
      <c r="B22" s="10">
        <v>103742</v>
      </c>
      <c r="C22" s="10" t="s">
        <v>186</v>
      </c>
      <c r="D22" s="10" t="s">
        <v>116</v>
      </c>
      <c r="E22" s="10" t="s">
        <v>184</v>
      </c>
      <c r="F22" s="10">
        <v>71</v>
      </c>
      <c r="G22" s="10" t="s">
        <v>117</v>
      </c>
    </row>
    <row r="23" spans="1:7" x14ac:dyDescent="0.25">
      <c r="A23" s="12">
        <v>8</v>
      </c>
      <c r="B23" s="10">
        <v>103743</v>
      </c>
      <c r="C23" s="10" t="s">
        <v>186</v>
      </c>
      <c r="D23" s="10" t="s">
        <v>116</v>
      </c>
      <c r="E23" s="10" t="s">
        <v>184</v>
      </c>
      <c r="F23" s="10">
        <v>73</v>
      </c>
      <c r="G23" s="12"/>
    </row>
    <row r="24" spans="1:7" x14ac:dyDescent="0.25">
      <c r="A24" s="12">
        <v>9</v>
      </c>
      <c r="B24" s="10">
        <v>103744</v>
      </c>
      <c r="C24" s="10" t="s">
        <v>186</v>
      </c>
      <c r="D24" s="10" t="s">
        <v>116</v>
      </c>
      <c r="E24" s="10" t="s">
        <v>184</v>
      </c>
      <c r="F24" s="10">
        <v>75</v>
      </c>
      <c r="G24" s="12"/>
    </row>
    <row r="25" spans="1:7" x14ac:dyDescent="0.25">
      <c r="A25" s="12">
        <v>10</v>
      </c>
      <c r="B25" s="10">
        <v>103745</v>
      </c>
      <c r="C25" s="10" t="s">
        <v>186</v>
      </c>
      <c r="D25" s="10" t="s">
        <v>116</v>
      </c>
      <c r="E25" s="10" t="s">
        <v>184</v>
      </c>
      <c r="F25" s="10">
        <v>77</v>
      </c>
      <c r="G25" s="12"/>
    </row>
    <row r="26" spans="1:7" x14ac:dyDescent="0.25">
      <c r="A26" s="12">
        <v>11</v>
      </c>
      <c r="B26" s="10">
        <v>103746</v>
      </c>
      <c r="C26" s="10" t="s">
        <v>186</v>
      </c>
      <c r="D26" s="10" t="s">
        <v>116</v>
      </c>
      <c r="E26" s="10" t="s">
        <v>184</v>
      </c>
      <c r="F26" s="10">
        <v>79</v>
      </c>
      <c r="G26" s="12"/>
    </row>
    <row r="27" spans="1:7" x14ac:dyDescent="0.25">
      <c r="A27" s="12">
        <v>12</v>
      </c>
      <c r="B27" s="10">
        <v>103747</v>
      </c>
      <c r="C27" s="10" t="s">
        <v>186</v>
      </c>
      <c r="D27" s="10" t="s">
        <v>116</v>
      </c>
      <c r="E27" s="10" t="s">
        <v>184</v>
      </c>
      <c r="F27" s="10">
        <v>81</v>
      </c>
      <c r="G27" s="12"/>
    </row>
    <row r="28" spans="1:7" x14ac:dyDescent="0.25">
      <c r="A28" s="12">
        <v>13</v>
      </c>
      <c r="B28" s="10">
        <v>103748</v>
      </c>
      <c r="C28" s="10" t="s">
        <v>186</v>
      </c>
      <c r="D28" s="10" t="s">
        <v>116</v>
      </c>
      <c r="E28" s="10" t="s">
        <v>184</v>
      </c>
      <c r="F28" s="10">
        <v>81</v>
      </c>
      <c r="G28" s="10" t="s">
        <v>117</v>
      </c>
    </row>
    <row r="29" spans="1:7" x14ac:dyDescent="0.25">
      <c r="A29" s="12">
        <v>14</v>
      </c>
      <c r="B29" s="10">
        <v>103749</v>
      </c>
      <c r="C29" s="10" t="s">
        <v>186</v>
      </c>
      <c r="D29" s="10" t="s">
        <v>116</v>
      </c>
      <c r="E29" s="10" t="s">
        <v>184</v>
      </c>
      <c r="F29" s="10">
        <v>91</v>
      </c>
      <c r="G29" s="12"/>
    </row>
    <row r="30" spans="1:7" x14ac:dyDescent="0.25">
      <c r="A30" s="12">
        <v>15</v>
      </c>
      <c r="B30" s="10">
        <v>103750</v>
      </c>
      <c r="C30" s="10" t="s">
        <v>186</v>
      </c>
      <c r="D30" s="10" t="s">
        <v>116</v>
      </c>
      <c r="E30" s="10" t="s">
        <v>184</v>
      </c>
      <c r="F30" s="10">
        <v>91</v>
      </c>
      <c r="G30" s="10" t="s">
        <v>117</v>
      </c>
    </row>
    <row r="31" spans="1:7" x14ac:dyDescent="0.25">
      <c r="A31" s="12">
        <v>16</v>
      </c>
      <c r="B31" s="10">
        <v>103751</v>
      </c>
      <c r="C31" s="10" t="s">
        <v>186</v>
      </c>
      <c r="D31" s="10" t="s">
        <v>116</v>
      </c>
      <c r="E31" s="10" t="s">
        <v>184</v>
      </c>
      <c r="F31" s="10">
        <v>91</v>
      </c>
      <c r="G31" s="10" t="s">
        <v>118</v>
      </c>
    </row>
    <row r="32" spans="1:7" x14ac:dyDescent="0.25">
      <c r="A32" s="12">
        <v>17</v>
      </c>
      <c r="B32" s="10">
        <v>103752</v>
      </c>
      <c r="C32" s="10" t="s">
        <v>186</v>
      </c>
      <c r="D32" s="10" t="s">
        <v>116</v>
      </c>
      <c r="E32" s="10" t="s">
        <v>184</v>
      </c>
      <c r="F32" s="10">
        <v>93</v>
      </c>
      <c r="G32" s="12"/>
    </row>
    <row r="33" spans="1:7" x14ac:dyDescent="0.25">
      <c r="A33" s="12">
        <v>18</v>
      </c>
      <c r="B33" s="10">
        <v>103753</v>
      </c>
      <c r="C33" s="10" t="s">
        <v>186</v>
      </c>
      <c r="D33" s="10" t="s">
        <v>116</v>
      </c>
      <c r="E33" s="10" t="s">
        <v>184</v>
      </c>
      <c r="F33" s="10">
        <v>93</v>
      </c>
      <c r="G33" s="10" t="s">
        <v>117</v>
      </c>
    </row>
    <row r="34" spans="1:7" x14ac:dyDescent="0.25">
      <c r="A34" s="12">
        <v>19</v>
      </c>
      <c r="B34" s="10">
        <v>103754</v>
      </c>
      <c r="C34" s="10" t="s">
        <v>186</v>
      </c>
      <c r="D34" s="10" t="s">
        <v>116</v>
      </c>
      <c r="E34" s="10" t="s">
        <v>184</v>
      </c>
      <c r="F34" s="10">
        <v>95</v>
      </c>
      <c r="G34" s="12"/>
    </row>
    <row r="35" spans="1:7" x14ac:dyDescent="0.25">
      <c r="A35" s="12">
        <v>20</v>
      </c>
      <c r="B35" s="10">
        <v>103755</v>
      </c>
      <c r="C35" s="10" t="s">
        <v>186</v>
      </c>
      <c r="D35" s="10" t="s">
        <v>116</v>
      </c>
      <c r="E35" s="10" t="s">
        <v>184</v>
      </c>
      <c r="F35" s="10">
        <v>97</v>
      </c>
      <c r="G35" s="12"/>
    </row>
    <row r="36" spans="1:7" x14ac:dyDescent="0.25">
      <c r="A36" s="12">
        <v>21</v>
      </c>
      <c r="B36" s="10">
        <v>103756</v>
      </c>
      <c r="C36" s="10" t="s">
        <v>186</v>
      </c>
      <c r="D36" s="10" t="s">
        <v>116</v>
      </c>
      <c r="E36" s="10" t="s">
        <v>184</v>
      </c>
      <c r="F36" s="10">
        <v>99</v>
      </c>
      <c r="G36" s="12"/>
    </row>
    <row r="37" spans="1:7" x14ac:dyDescent="0.25">
      <c r="A37" s="12">
        <v>22</v>
      </c>
      <c r="B37" s="10">
        <v>103788</v>
      </c>
      <c r="C37" s="10" t="s">
        <v>187</v>
      </c>
      <c r="D37" s="10" t="s">
        <v>119</v>
      </c>
      <c r="E37" s="10" t="s">
        <v>184</v>
      </c>
      <c r="F37" s="10">
        <v>12</v>
      </c>
      <c r="G37" s="10" t="s">
        <v>117</v>
      </c>
    </row>
    <row r="38" spans="1:7" x14ac:dyDescent="0.25">
      <c r="A38" s="12">
        <v>23</v>
      </c>
      <c r="B38" s="10">
        <v>103789</v>
      </c>
      <c r="C38" s="10" t="s">
        <v>187</v>
      </c>
      <c r="D38" s="10" t="s">
        <v>119</v>
      </c>
      <c r="E38" s="10" t="s">
        <v>184</v>
      </c>
      <c r="F38" s="10">
        <v>13</v>
      </c>
      <c r="G38" s="12"/>
    </row>
    <row r="39" spans="1:7" x14ac:dyDescent="0.25">
      <c r="A39" s="12">
        <v>24</v>
      </c>
      <c r="B39" s="10">
        <v>103790</v>
      </c>
      <c r="C39" s="10" t="s">
        <v>187</v>
      </c>
      <c r="D39" s="10" t="s">
        <v>119</v>
      </c>
      <c r="E39" s="10" t="s">
        <v>184</v>
      </c>
      <c r="F39" s="10">
        <v>15</v>
      </c>
      <c r="G39" s="12"/>
    </row>
    <row r="40" spans="1:7" x14ac:dyDescent="0.25">
      <c r="A40" s="12">
        <v>25</v>
      </c>
      <c r="B40" s="10">
        <v>103791</v>
      </c>
      <c r="C40" s="10" t="s">
        <v>187</v>
      </c>
      <c r="D40" s="10" t="s">
        <v>119</v>
      </c>
      <c r="E40" s="10" t="s">
        <v>184</v>
      </c>
      <c r="F40" s="10">
        <v>16</v>
      </c>
      <c r="G40" s="12"/>
    </row>
    <row r="41" spans="1:7" x14ac:dyDescent="0.25">
      <c r="A41" s="12">
        <v>26</v>
      </c>
      <c r="B41" s="10">
        <v>103793</v>
      </c>
      <c r="C41" s="10" t="s">
        <v>187</v>
      </c>
      <c r="D41" s="10" t="s">
        <v>119</v>
      </c>
      <c r="E41" s="10" t="s">
        <v>184</v>
      </c>
      <c r="F41" s="10">
        <v>21</v>
      </c>
      <c r="G41" s="12"/>
    </row>
    <row r="42" spans="1:7" x14ac:dyDescent="0.25">
      <c r="A42" s="12">
        <v>27</v>
      </c>
      <c r="B42" s="10">
        <v>103794</v>
      </c>
      <c r="C42" s="10" t="s">
        <v>187</v>
      </c>
      <c r="D42" s="10" t="s">
        <v>119</v>
      </c>
      <c r="E42" s="10" t="s">
        <v>184</v>
      </c>
      <c r="F42" s="10">
        <v>22</v>
      </c>
      <c r="G42" s="12"/>
    </row>
    <row r="43" spans="1:7" x14ac:dyDescent="0.25">
      <c r="A43" s="12">
        <v>28</v>
      </c>
      <c r="B43" s="10">
        <v>103795</v>
      </c>
      <c r="C43" s="10" t="s">
        <v>187</v>
      </c>
      <c r="D43" s="10" t="s">
        <v>119</v>
      </c>
      <c r="E43" s="10" t="s">
        <v>184</v>
      </c>
      <c r="F43" s="10">
        <v>24</v>
      </c>
      <c r="G43" s="12"/>
    </row>
    <row r="44" spans="1:7" x14ac:dyDescent="0.25">
      <c r="A44" s="12">
        <v>29</v>
      </c>
      <c r="B44" s="10">
        <v>103796</v>
      </c>
      <c r="C44" s="10" t="s">
        <v>187</v>
      </c>
      <c r="D44" s="10" t="s">
        <v>119</v>
      </c>
      <c r="E44" s="10" t="s">
        <v>184</v>
      </c>
      <c r="F44" s="10">
        <v>26</v>
      </c>
      <c r="G44" s="12"/>
    </row>
    <row r="45" spans="1:7" x14ac:dyDescent="0.25">
      <c r="A45" s="12">
        <v>30</v>
      </c>
      <c r="B45" s="10">
        <v>103797</v>
      </c>
      <c r="C45" s="10" t="s">
        <v>187</v>
      </c>
      <c r="D45" s="10" t="s">
        <v>119</v>
      </c>
      <c r="E45" s="10" t="s">
        <v>184</v>
      </c>
      <c r="F45" s="10">
        <v>3</v>
      </c>
      <c r="G45" s="12"/>
    </row>
    <row r="46" spans="1:7" x14ac:dyDescent="0.25">
      <c r="A46" s="12">
        <v>31</v>
      </c>
      <c r="B46" s="10">
        <v>103798</v>
      </c>
      <c r="C46" s="10" t="s">
        <v>187</v>
      </c>
      <c r="D46" s="10" t="s">
        <v>119</v>
      </c>
      <c r="E46" s="10" t="s">
        <v>184</v>
      </c>
      <c r="F46" s="10">
        <v>30</v>
      </c>
      <c r="G46" s="12"/>
    </row>
    <row r="47" spans="1:7" x14ac:dyDescent="0.25">
      <c r="A47" s="12">
        <v>32</v>
      </c>
      <c r="B47" s="10">
        <v>103799</v>
      </c>
      <c r="C47" s="10" t="s">
        <v>187</v>
      </c>
      <c r="D47" s="10" t="s">
        <v>119</v>
      </c>
      <c r="E47" s="10" t="s">
        <v>184</v>
      </c>
      <c r="F47" s="10">
        <v>33</v>
      </c>
      <c r="G47" s="12"/>
    </row>
    <row r="48" spans="1:7" x14ac:dyDescent="0.25">
      <c r="A48" s="12">
        <v>33</v>
      </c>
      <c r="B48" s="10">
        <v>103800</v>
      </c>
      <c r="C48" s="10" t="s">
        <v>187</v>
      </c>
      <c r="D48" s="10" t="s">
        <v>119</v>
      </c>
      <c r="E48" s="10" t="s">
        <v>184</v>
      </c>
      <c r="F48" s="10">
        <v>35</v>
      </c>
      <c r="G48" s="12"/>
    </row>
    <row r="49" spans="1:7" x14ac:dyDescent="0.25">
      <c r="A49" s="12">
        <v>34</v>
      </c>
      <c r="B49" s="10">
        <v>103801</v>
      </c>
      <c r="C49" s="10" t="s">
        <v>187</v>
      </c>
      <c r="D49" s="10" t="s">
        <v>119</v>
      </c>
      <c r="E49" s="10" t="s">
        <v>184</v>
      </c>
      <c r="F49" s="10">
        <v>38</v>
      </c>
      <c r="G49" s="12"/>
    </row>
    <row r="50" spans="1:7" x14ac:dyDescent="0.25">
      <c r="A50" s="12">
        <v>35</v>
      </c>
      <c r="B50" s="10">
        <v>103802</v>
      </c>
      <c r="C50" s="10" t="s">
        <v>187</v>
      </c>
      <c r="D50" s="10" t="s">
        <v>119</v>
      </c>
      <c r="E50" s="10" t="s">
        <v>184</v>
      </c>
      <c r="F50" s="10">
        <v>40</v>
      </c>
      <c r="G50" s="12"/>
    </row>
    <row r="51" spans="1:7" x14ac:dyDescent="0.25">
      <c r="A51" s="12">
        <v>36</v>
      </c>
      <c r="B51" s="10">
        <v>103803</v>
      </c>
      <c r="C51" s="10" t="s">
        <v>187</v>
      </c>
      <c r="D51" s="10" t="s">
        <v>119</v>
      </c>
      <c r="E51" s="10" t="s">
        <v>184</v>
      </c>
      <c r="F51" s="10">
        <v>42</v>
      </c>
      <c r="G51" s="12"/>
    </row>
    <row r="52" spans="1:7" x14ac:dyDescent="0.25">
      <c r="A52" s="12">
        <v>37</v>
      </c>
      <c r="B52" s="10">
        <v>103804</v>
      </c>
      <c r="C52" s="10" t="s">
        <v>187</v>
      </c>
      <c r="D52" s="10" t="s">
        <v>119</v>
      </c>
      <c r="E52" s="10" t="s">
        <v>184</v>
      </c>
      <c r="F52" s="10">
        <v>43</v>
      </c>
      <c r="G52" s="12"/>
    </row>
    <row r="53" spans="1:7" x14ac:dyDescent="0.25">
      <c r="A53" s="12">
        <v>38</v>
      </c>
      <c r="B53" s="10">
        <v>103805</v>
      </c>
      <c r="C53" s="10" t="s">
        <v>187</v>
      </c>
      <c r="D53" s="10" t="s">
        <v>119</v>
      </c>
      <c r="E53" s="10" t="s">
        <v>184</v>
      </c>
      <c r="F53" s="10">
        <v>46</v>
      </c>
      <c r="G53" s="12"/>
    </row>
    <row r="54" spans="1:7" x14ac:dyDescent="0.25">
      <c r="A54" s="12">
        <v>39</v>
      </c>
      <c r="B54" s="10">
        <v>103806</v>
      </c>
      <c r="C54" s="10" t="s">
        <v>187</v>
      </c>
      <c r="D54" s="10" t="s">
        <v>119</v>
      </c>
      <c r="E54" s="10" t="s">
        <v>184</v>
      </c>
      <c r="F54" s="10">
        <v>47</v>
      </c>
      <c r="G54" s="12"/>
    </row>
    <row r="55" spans="1:7" x14ac:dyDescent="0.25">
      <c r="A55" s="12">
        <v>40</v>
      </c>
      <c r="B55" s="10">
        <v>103807</v>
      </c>
      <c r="C55" s="10" t="s">
        <v>187</v>
      </c>
      <c r="D55" s="10" t="s">
        <v>119</v>
      </c>
      <c r="E55" s="10" t="s">
        <v>184</v>
      </c>
      <c r="F55" s="10">
        <v>48</v>
      </c>
      <c r="G55" s="12"/>
    </row>
    <row r="56" spans="1:7" x14ac:dyDescent="0.25">
      <c r="A56" s="12">
        <v>41</v>
      </c>
      <c r="B56" s="10">
        <v>103808</v>
      </c>
      <c r="C56" s="10" t="s">
        <v>187</v>
      </c>
      <c r="D56" s="10" t="s">
        <v>119</v>
      </c>
      <c r="E56" s="10" t="s">
        <v>184</v>
      </c>
      <c r="F56" s="10">
        <v>5</v>
      </c>
      <c r="G56" s="12"/>
    </row>
    <row r="57" spans="1:7" x14ac:dyDescent="0.25">
      <c r="A57" s="12">
        <v>42</v>
      </c>
      <c r="B57" s="10">
        <v>103809</v>
      </c>
      <c r="C57" s="10" t="s">
        <v>187</v>
      </c>
      <c r="D57" s="10" t="s">
        <v>119</v>
      </c>
      <c r="E57" s="10" t="s">
        <v>184</v>
      </c>
      <c r="F57" s="10">
        <v>50</v>
      </c>
      <c r="G57" s="12"/>
    </row>
    <row r="58" spans="1:7" x14ac:dyDescent="0.25">
      <c r="A58" s="12">
        <v>43</v>
      </c>
      <c r="B58" s="10">
        <v>103810</v>
      </c>
      <c r="C58" s="10" t="s">
        <v>187</v>
      </c>
      <c r="D58" s="10" t="s">
        <v>119</v>
      </c>
      <c r="E58" s="10" t="s">
        <v>184</v>
      </c>
      <c r="F58" s="10">
        <v>52</v>
      </c>
      <c r="G58" s="12"/>
    </row>
    <row r="59" spans="1:7" x14ac:dyDescent="0.25">
      <c r="A59" s="12">
        <v>44</v>
      </c>
      <c r="B59" s="10">
        <v>103813</v>
      </c>
      <c r="C59" s="10" t="s">
        <v>187</v>
      </c>
      <c r="D59" s="10" t="s">
        <v>119</v>
      </c>
      <c r="E59" s="10" t="s">
        <v>184</v>
      </c>
      <c r="F59" s="10">
        <v>7</v>
      </c>
      <c r="G59" s="12"/>
    </row>
    <row r="60" spans="1:7" x14ac:dyDescent="0.25">
      <c r="A60" s="12">
        <v>45</v>
      </c>
      <c r="B60" s="10">
        <v>103814</v>
      </c>
      <c r="C60" s="10" t="s">
        <v>187</v>
      </c>
      <c r="D60" s="10" t="s">
        <v>119</v>
      </c>
      <c r="E60" s="10" t="s">
        <v>184</v>
      </c>
      <c r="F60" s="10">
        <v>9</v>
      </c>
      <c r="G60" s="12"/>
    </row>
    <row r="61" spans="1:7" x14ac:dyDescent="0.25">
      <c r="A61" s="12">
        <v>46</v>
      </c>
      <c r="B61" s="10">
        <v>103845</v>
      </c>
      <c r="C61" s="10" t="s">
        <v>186</v>
      </c>
      <c r="D61" s="10" t="s">
        <v>120</v>
      </c>
      <c r="E61" s="10" t="s">
        <v>184</v>
      </c>
      <c r="F61" s="10">
        <v>103</v>
      </c>
      <c r="G61" s="12"/>
    </row>
    <row r="62" spans="1:7" x14ac:dyDescent="0.25">
      <c r="A62" s="12">
        <v>47</v>
      </c>
      <c r="B62" s="10">
        <v>103846</v>
      </c>
      <c r="C62" s="10" t="s">
        <v>186</v>
      </c>
      <c r="D62" s="10" t="s">
        <v>120</v>
      </c>
      <c r="E62" s="10" t="s">
        <v>184</v>
      </c>
      <c r="F62" s="10">
        <v>107</v>
      </c>
      <c r="G62" s="12"/>
    </row>
    <row r="63" spans="1:7" x14ac:dyDescent="0.25">
      <c r="A63" s="12">
        <v>48</v>
      </c>
      <c r="B63" s="10">
        <v>103847</v>
      </c>
      <c r="C63" s="10" t="s">
        <v>186</v>
      </c>
      <c r="D63" s="10" t="s">
        <v>120</v>
      </c>
      <c r="E63" s="10" t="s">
        <v>184</v>
      </c>
      <c r="F63" s="10">
        <v>109</v>
      </c>
      <c r="G63" s="12"/>
    </row>
    <row r="64" spans="1:7" x14ac:dyDescent="0.25">
      <c r="A64" s="12">
        <v>49</v>
      </c>
      <c r="B64" s="10">
        <v>103848</v>
      </c>
      <c r="C64" s="10" t="s">
        <v>186</v>
      </c>
      <c r="D64" s="10" t="s">
        <v>120</v>
      </c>
      <c r="E64" s="10" t="s">
        <v>184</v>
      </c>
      <c r="F64" s="10">
        <v>113</v>
      </c>
      <c r="G64" s="12"/>
    </row>
    <row r="65" spans="1:7" x14ac:dyDescent="0.25">
      <c r="A65" s="12">
        <v>50</v>
      </c>
      <c r="B65" s="10">
        <v>103849</v>
      </c>
      <c r="C65" s="10" t="s">
        <v>186</v>
      </c>
      <c r="D65" s="10" t="s">
        <v>120</v>
      </c>
      <c r="E65" s="10" t="s">
        <v>184</v>
      </c>
      <c r="F65" s="10">
        <v>115</v>
      </c>
      <c r="G65" s="12"/>
    </row>
    <row r="66" spans="1:7" x14ac:dyDescent="0.25">
      <c r="A66" s="12">
        <v>51</v>
      </c>
      <c r="B66" s="10">
        <v>103934</v>
      </c>
      <c r="C66" s="10" t="s">
        <v>186</v>
      </c>
      <c r="D66" s="10" t="s">
        <v>121</v>
      </c>
      <c r="E66" s="10" t="s">
        <v>184</v>
      </c>
      <c r="F66" s="10">
        <v>34</v>
      </c>
      <c r="G66" s="12"/>
    </row>
    <row r="67" spans="1:7" x14ac:dyDescent="0.25">
      <c r="A67" s="12">
        <v>52</v>
      </c>
      <c r="B67" s="10">
        <v>103941</v>
      </c>
      <c r="C67" s="10" t="s">
        <v>186</v>
      </c>
      <c r="D67" s="10" t="s">
        <v>122</v>
      </c>
      <c r="E67" s="10" t="s">
        <v>184</v>
      </c>
      <c r="F67" s="10">
        <v>144</v>
      </c>
      <c r="G67" s="12"/>
    </row>
    <row r="68" spans="1:7" x14ac:dyDescent="0.25">
      <c r="A68" s="12">
        <v>53</v>
      </c>
      <c r="B68" s="10">
        <v>103942</v>
      </c>
      <c r="C68" s="10" t="s">
        <v>186</v>
      </c>
      <c r="D68" s="10" t="s">
        <v>122</v>
      </c>
      <c r="E68" s="10" t="s">
        <v>184</v>
      </c>
      <c r="F68" s="10">
        <v>146</v>
      </c>
      <c r="G68" s="12"/>
    </row>
    <row r="69" spans="1:7" x14ac:dyDescent="0.25">
      <c r="A69" s="12">
        <v>54</v>
      </c>
      <c r="B69" s="10">
        <v>103943</v>
      </c>
      <c r="C69" s="10" t="s">
        <v>186</v>
      </c>
      <c r="D69" s="10" t="s">
        <v>122</v>
      </c>
      <c r="E69" s="10" t="s">
        <v>184</v>
      </c>
      <c r="F69" s="10">
        <v>148</v>
      </c>
      <c r="G69" s="12"/>
    </row>
    <row r="70" spans="1:7" x14ac:dyDescent="0.25">
      <c r="A70" s="12">
        <v>55</v>
      </c>
      <c r="B70" s="10">
        <v>103944</v>
      </c>
      <c r="C70" s="10" t="s">
        <v>186</v>
      </c>
      <c r="D70" s="10" t="s">
        <v>122</v>
      </c>
      <c r="E70" s="10" t="s">
        <v>184</v>
      </c>
      <c r="F70" s="10">
        <v>148</v>
      </c>
      <c r="G70" s="10" t="s">
        <v>117</v>
      </c>
    </row>
    <row r="71" spans="1:7" x14ac:dyDescent="0.25">
      <c r="A71" s="12">
        <v>56</v>
      </c>
      <c r="B71" s="10">
        <v>103945</v>
      </c>
      <c r="C71" s="10" t="s">
        <v>186</v>
      </c>
      <c r="D71" s="10" t="s">
        <v>122</v>
      </c>
      <c r="E71" s="10" t="s">
        <v>184</v>
      </c>
      <c r="F71" s="10">
        <v>150</v>
      </c>
      <c r="G71" s="12"/>
    </row>
    <row r="72" spans="1:7" x14ac:dyDescent="0.25">
      <c r="A72" s="12">
        <v>57</v>
      </c>
      <c r="B72" s="10">
        <v>103948</v>
      </c>
      <c r="C72" s="10" t="s">
        <v>186</v>
      </c>
      <c r="D72" s="10" t="s">
        <v>122</v>
      </c>
      <c r="E72" s="10" t="s">
        <v>184</v>
      </c>
      <c r="F72" s="10">
        <v>156</v>
      </c>
      <c r="G72" s="12"/>
    </row>
    <row r="73" spans="1:7" x14ac:dyDescent="0.25">
      <c r="A73" s="12">
        <v>58</v>
      </c>
      <c r="B73" s="10">
        <v>103950</v>
      </c>
      <c r="C73" s="10" t="s">
        <v>186</v>
      </c>
      <c r="D73" s="10" t="s">
        <v>122</v>
      </c>
      <c r="E73" s="10" t="s">
        <v>184</v>
      </c>
      <c r="F73" s="10">
        <v>158</v>
      </c>
      <c r="G73" s="12"/>
    </row>
    <row r="74" spans="1:7" x14ac:dyDescent="0.25">
      <c r="A74" s="12">
        <v>59</v>
      </c>
      <c r="B74" s="10">
        <v>103952</v>
      </c>
      <c r="C74" s="10" t="s">
        <v>186</v>
      </c>
      <c r="D74" s="10" t="s">
        <v>122</v>
      </c>
      <c r="E74" s="10" t="s">
        <v>184</v>
      </c>
      <c r="F74" s="10">
        <v>164</v>
      </c>
      <c r="G74" s="12"/>
    </row>
    <row r="75" spans="1:7" x14ac:dyDescent="0.25">
      <c r="A75" s="12">
        <v>60</v>
      </c>
      <c r="B75" s="10">
        <v>103958</v>
      </c>
      <c r="C75" s="10" t="s">
        <v>186</v>
      </c>
      <c r="D75" s="10" t="s">
        <v>122</v>
      </c>
      <c r="E75" s="10" t="s">
        <v>184</v>
      </c>
      <c r="F75" s="10">
        <v>172</v>
      </c>
      <c r="G75" s="12"/>
    </row>
    <row r="76" spans="1:7" x14ac:dyDescent="0.25">
      <c r="A76" s="12">
        <v>61</v>
      </c>
      <c r="B76" s="10">
        <v>103959</v>
      </c>
      <c r="C76" s="10" t="s">
        <v>186</v>
      </c>
      <c r="D76" s="10" t="s">
        <v>122</v>
      </c>
      <c r="E76" s="10" t="s">
        <v>184</v>
      </c>
      <c r="F76" s="10">
        <v>174</v>
      </c>
      <c r="G76" s="12"/>
    </row>
    <row r="77" spans="1:7" x14ac:dyDescent="0.25">
      <c r="A77" s="12">
        <v>62</v>
      </c>
      <c r="B77" s="10">
        <v>103961</v>
      </c>
      <c r="C77" s="10" t="s">
        <v>186</v>
      </c>
      <c r="D77" s="10" t="s">
        <v>122</v>
      </c>
      <c r="E77" s="10" t="s">
        <v>184</v>
      </c>
      <c r="F77" s="10">
        <v>176</v>
      </c>
      <c r="G77" s="12"/>
    </row>
    <row r="78" spans="1:7" x14ac:dyDescent="0.25">
      <c r="A78" s="12">
        <v>63</v>
      </c>
      <c r="B78" s="10">
        <v>103962</v>
      </c>
      <c r="C78" s="10" t="s">
        <v>186</v>
      </c>
      <c r="D78" s="10" t="s">
        <v>122</v>
      </c>
      <c r="E78" s="10" t="s">
        <v>184</v>
      </c>
      <c r="F78" s="10">
        <v>178</v>
      </c>
      <c r="G78" s="12"/>
    </row>
    <row r="79" spans="1:7" x14ac:dyDescent="0.25">
      <c r="A79" s="12">
        <v>64</v>
      </c>
      <c r="B79" s="10">
        <v>103963</v>
      </c>
      <c r="C79" s="10" t="s">
        <v>186</v>
      </c>
      <c r="D79" s="10" t="s">
        <v>122</v>
      </c>
      <c r="E79" s="10" t="s">
        <v>184</v>
      </c>
      <c r="F79" s="10">
        <v>180</v>
      </c>
      <c r="G79" s="12"/>
    </row>
    <row r="80" spans="1:7" x14ac:dyDescent="0.25">
      <c r="A80" s="12">
        <v>65</v>
      </c>
      <c r="B80" s="10">
        <v>103965</v>
      </c>
      <c r="C80" s="10" t="s">
        <v>186</v>
      </c>
      <c r="D80" s="10" t="s">
        <v>122</v>
      </c>
      <c r="E80" s="10" t="s">
        <v>184</v>
      </c>
      <c r="F80" s="10">
        <v>182</v>
      </c>
      <c r="G80" s="12"/>
    </row>
    <row r="81" spans="1:7" x14ac:dyDescent="0.25">
      <c r="A81" s="12">
        <v>66</v>
      </c>
      <c r="B81" s="10">
        <v>103968</v>
      </c>
      <c r="C81" s="10" t="s">
        <v>186</v>
      </c>
      <c r="D81" s="10" t="s">
        <v>122</v>
      </c>
      <c r="E81" s="10" t="s">
        <v>184</v>
      </c>
      <c r="F81" s="10">
        <v>186</v>
      </c>
      <c r="G81" s="12"/>
    </row>
    <row r="82" spans="1:7" x14ac:dyDescent="0.25">
      <c r="A82" s="12">
        <v>67</v>
      </c>
      <c r="B82" s="10">
        <v>103970</v>
      </c>
      <c r="C82" s="10" t="s">
        <v>186</v>
      </c>
      <c r="D82" s="10" t="s">
        <v>122</v>
      </c>
      <c r="E82" s="10" t="s">
        <v>184</v>
      </c>
      <c r="F82" s="10">
        <v>188</v>
      </c>
      <c r="G82" s="12"/>
    </row>
    <row r="83" spans="1:7" x14ac:dyDescent="0.25">
      <c r="A83" s="12">
        <v>68</v>
      </c>
      <c r="B83" s="10">
        <v>103972</v>
      </c>
      <c r="C83" s="10" t="s">
        <v>186</v>
      </c>
      <c r="D83" s="10" t="s">
        <v>122</v>
      </c>
      <c r="E83" s="10" t="s">
        <v>184</v>
      </c>
      <c r="F83" s="10">
        <v>190</v>
      </c>
      <c r="G83" s="12"/>
    </row>
    <row r="84" spans="1:7" x14ac:dyDescent="0.25">
      <c r="A84" s="12">
        <v>69</v>
      </c>
      <c r="B84" s="10">
        <v>103973</v>
      </c>
      <c r="C84" s="10" t="s">
        <v>186</v>
      </c>
      <c r="D84" s="10" t="s">
        <v>122</v>
      </c>
      <c r="E84" s="10" t="s">
        <v>184</v>
      </c>
      <c r="F84" s="10">
        <v>192</v>
      </c>
      <c r="G84" s="12"/>
    </row>
    <row r="85" spans="1:7" x14ac:dyDescent="0.25">
      <c r="A85" s="12">
        <v>70</v>
      </c>
      <c r="B85" s="10">
        <v>103974</v>
      </c>
      <c r="C85" s="10" t="s">
        <v>186</v>
      </c>
      <c r="D85" s="10" t="s">
        <v>122</v>
      </c>
      <c r="E85" s="10" t="s">
        <v>184</v>
      </c>
      <c r="F85" s="10">
        <v>194</v>
      </c>
      <c r="G85" s="12"/>
    </row>
    <row r="86" spans="1:7" x14ac:dyDescent="0.25">
      <c r="A86" s="12">
        <v>71</v>
      </c>
      <c r="B86" s="10">
        <v>103975</v>
      </c>
      <c r="C86" s="10" t="s">
        <v>186</v>
      </c>
      <c r="D86" s="10" t="s">
        <v>122</v>
      </c>
      <c r="E86" s="10" t="s">
        <v>184</v>
      </c>
      <c r="F86" s="10">
        <v>196</v>
      </c>
      <c r="G86" s="12"/>
    </row>
    <row r="87" spans="1:7" x14ac:dyDescent="0.25">
      <c r="A87" s="12">
        <v>72</v>
      </c>
      <c r="B87" s="10">
        <v>103976</v>
      </c>
      <c r="C87" s="10" t="s">
        <v>186</v>
      </c>
      <c r="D87" s="10" t="s">
        <v>122</v>
      </c>
      <c r="E87" s="10" t="s">
        <v>184</v>
      </c>
      <c r="F87" s="10">
        <v>198</v>
      </c>
      <c r="G87" s="12"/>
    </row>
    <row r="88" spans="1:7" x14ac:dyDescent="0.25">
      <c r="A88" s="12">
        <v>73</v>
      </c>
      <c r="B88" s="10">
        <v>104040</v>
      </c>
      <c r="C88" s="10" t="s">
        <v>186</v>
      </c>
      <c r="D88" s="10" t="s">
        <v>123</v>
      </c>
      <c r="E88" s="10" t="s">
        <v>184</v>
      </c>
      <c r="F88" s="10">
        <v>2</v>
      </c>
      <c r="G88" s="12"/>
    </row>
    <row r="89" spans="1:7" x14ac:dyDescent="0.25">
      <c r="A89" s="12">
        <v>74</v>
      </c>
      <c r="B89" s="10">
        <v>104041</v>
      </c>
      <c r="C89" s="10" t="s">
        <v>186</v>
      </c>
      <c r="D89" s="10" t="s">
        <v>123</v>
      </c>
      <c r="E89" s="10" t="s">
        <v>184</v>
      </c>
      <c r="F89" s="10">
        <v>2</v>
      </c>
      <c r="G89" s="10" t="s">
        <v>117</v>
      </c>
    </row>
    <row r="90" spans="1:7" x14ac:dyDescent="0.25">
      <c r="A90" s="12">
        <v>75</v>
      </c>
      <c r="B90" s="10">
        <v>104042</v>
      </c>
      <c r="C90" s="10" t="s">
        <v>186</v>
      </c>
      <c r="D90" s="10" t="s">
        <v>123</v>
      </c>
      <c r="E90" s="10" t="s">
        <v>184</v>
      </c>
      <c r="F90" s="10">
        <v>3</v>
      </c>
      <c r="G90" s="12"/>
    </row>
    <row r="91" spans="1:7" x14ac:dyDescent="0.25">
      <c r="A91" s="12">
        <v>76</v>
      </c>
      <c r="B91" s="10">
        <v>104043</v>
      </c>
      <c r="C91" s="10" t="s">
        <v>186</v>
      </c>
      <c r="D91" s="10" t="s">
        <v>123</v>
      </c>
      <c r="E91" s="10" t="s">
        <v>184</v>
      </c>
      <c r="F91" s="10">
        <v>4</v>
      </c>
      <c r="G91" s="12"/>
    </row>
    <row r="92" spans="1:7" x14ac:dyDescent="0.25">
      <c r="A92" s="12">
        <v>77</v>
      </c>
      <c r="B92" s="10">
        <v>104044</v>
      </c>
      <c r="C92" s="10" t="s">
        <v>186</v>
      </c>
      <c r="D92" s="10" t="s">
        <v>123</v>
      </c>
      <c r="E92" s="10" t="s">
        <v>184</v>
      </c>
      <c r="F92" s="10">
        <v>6</v>
      </c>
      <c r="G92" s="12"/>
    </row>
    <row r="93" spans="1:7" x14ac:dyDescent="0.25">
      <c r="A93" s="12">
        <v>78</v>
      </c>
      <c r="B93" s="10">
        <v>104045</v>
      </c>
      <c r="C93" s="10" t="s">
        <v>186</v>
      </c>
      <c r="D93" s="10" t="s">
        <v>123</v>
      </c>
      <c r="E93" s="10" t="s">
        <v>184</v>
      </c>
      <c r="F93" s="10">
        <v>6</v>
      </c>
      <c r="G93" s="10" t="s">
        <v>117</v>
      </c>
    </row>
    <row r="94" spans="1:7" x14ac:dyDescent="0.25">
      <c r="A94" s="12">
        <v>79</v>
      </c>
      <c r="B94" s="10">
        <v>104046</v>
      </c>
      <c r="C94" s="10" t="s">
        <v>186</v>
      </c>
      <c r="D94" s="10" t="s">
        <v>123</v>
      </c>
      <c r="E94" s="10" t="s">
        <v>184</v>
      </c>
      <c r="F94" s="10">
        <v>7</v>
      </c>
      <c r="G94" s="12"/>
    </row>
    <row r="95" spans="1:7" x14ac:dyDescent="0.25">
      <c r="A95" s="12">
        <v>80</v>
      </c>
      <c r="B95" s="10">
        <v>104060</v>
      </c>
      <c r="C95" s="10" t="s">
        <v>186</v>
      </c>
      <c r="D95" s="10" t="s">
        <v>129</v>
      </c>
      <c r="E95" s="10" t="s">
        <v>184</v>
      </c>
      <c r="F95" s="10">
        <v>71</v>
      </c>
      <c r="G95" s="10" t="s">
        <v>117</v>
      </c>
    </row>
    <row r="96" spans="1:7" x14ac:dyDescent="0.25">
      <c r="A96" s="12">
        <v>81</v>
      </c>
      <c r="B96" s="10">
        <v>6000385</v>
      </c>
      <c r="C96" s="10" t="s">
        <v>186</v>
      </c>
      <c r="D96" s="10" t="s">
        <v>116</v>
      </c>
      <c r="E96" s="10" t="s">
        <v>184</v>
      </c>
      <c r="F96" s="10">
        <v>83</v>
      </c>
      <c r="G96" s="12"/>
    </row>
  </sheetData>
  <mergeCells count="6">
    <mergeCell ref="A1:E1"/>
    <mergeCell ref="E2:E4"/>
    <mergeCell ref="A2:A4"/>
    <mergeCell ref="B2:B4"/>
    <mergeCell ref="C2:C4"/>
    <mergeCell ref="D2:D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9"/>
  <sheetViews>
    <sheetView view="pageBreakPreview" zoomScale="95" zoomScaleNormal="100" zoomScaleSheetLayoutView="95" workbookViewId="0">
      <selection sqref="A1:XFD3"/>
    </sheetView>
  </sheetViews>
  <sheetFormatPr defaultRowHeight="15" x14ac:dyDescent="0.25"/>
  <cols>
    <col min="1" max="1" width="5.42578125" customWidth="1"/>
    <col min="2" max="2" width="51.42578125" customWidth="1"/>
    <col min="3" max="3" width="15.85546875" customWidth="1"/>
    <col min="4" max="4" width="19.140625" customWidth="1"/>
  </cols>
  <sheetData>
    <row r="1" spans="1:6" ht="33.75" customHeight="1" x14ac:dyDescent="0.25">
      <c r="A1" s="164" t="s">
        <v>105</v>
      </c>
      <c r="B1" s="164"/>
      <c r="C1" s="164"/>
      <c r="D1" s="164"/>
      <c r="E1" s="164"/>
    </row>
    <row r="2" spans="1:6" x14ac:dyDescent="0.25">
      <c r="A2" s="1"/>
    </row>
    <row r="3" spans="1:6" ht="33.75" customHeight="1" x14ac:dyDescent="0.25">
      <c r="A3" s="119" t="s">
        <v>1</v>
      </c>
      <c r="B3" s="102" t="s">
        <v>96</v>
      </c>
      <c r="C3" s="119" t="s">
        <v>106</v>
      </c>
      <c r="D3" s="121" t="s">
        <v>109</v>
      </c>
      <c r="E3" s="165" t="s">
        <v>160</v>
      </c>
    </row>
    <row r="4" spans="1:6" x14ac:dyDescent="0.25">
      <c r="A4" s="119"/>
      <c r="B4" s="103"/>
      <c r="C4" s="119"/>
      <c r="D4" s="122"/>
      <c r="E4" s="165"/>
    </row>
    <row r="5" spans="1:6" x14ac:dyDescent="0.25">
      <c r="A5" s="119"/>
      <c r="B5" s="104"/>
      <c r="C5" s="119"/>
      <c r="D5" s="122"/>
      <c r="E5" s="165"/>
    </row>
    <row r="6" spans="1:6" x14ac:dyDescent="0.25">
      <c r="A6" s="19">
        <v>1</v>
      </c>
      <c r="B6" s="19">
        <v>2</v>
      </c>
      <c r="C6" s="19">
        <v>3</v>
      </c>
      <c r="D6" s="13"/>
      <c r="E6" s="83"/>
    </row>
    <row r="7" spans="1:6" x14ac:dyDescent="0.25">
      <c r="A7" s="19" t="s">
        <v>10</v>
      </c>
      <c r="B7" s="7" t="s">
        <v>107</v>
      </c>
      <c r="C7" s="19">
        <v>4.79</v>
      </c>
      <c r="D7" s="8" t="s">
        <v>110</v>
      </c>
      <c r="E7" s="12">
        <v>81</v>
      </c>
    </row>
    <row r="8" spans="1:6" ht="26.25" x14ac:dyDescent="0.25">
      <c r="A8" s="19" t="s">
        <v>12</v>
      </c>
      <c r="B8" s="7" t="s">
        <v>108</v>
      </c>
      <c r="C8" s="19">
        <v>0.17</v>
      </c>
      <c r="D8" s="8" t="s">
        <v>110</v>
      </c>
      <c r="E8" s="12">
        <v>81</v>
      </c>
    </row>
    <row r="9" spans="1:6" x14ac:dyDescent="0.25">
      <c r="A9" s="19" t="s">
        <v>14</v>
      </c>
      <c r="B9" s="7" t="s">
        <v>104</v>
      </c>
      <c r="C9" s="5">
        <v>4.96</v>
      </c>
      <c r="D9" s="8" t="s">
        <v>110</v>
      </c>
      <c r="E9" s="12">
        <v>81</v>
      </c>
    </row>
    <row r="12" spans="1:6" x14ac:dyDescent="0.25">
      <c r="A12" s="28" t="s">
        <v>0</v>
      </c>
      <c r="B12" s="12" t="s">
        <v>157</v>
      </c>
      <c r="C12" s="12" t="s">
        <v>158</v>
      </c>
      <c r="D12" s="12" t="s">
        <v>159</v>
      </c>
      <c r="E12" s="12" t="s">
        <v>189</v>
      </c>
      <c r="F12" s="12" t="s">
        <v>190</v>
      </c>
    </row>
    <row r="13" spans="1:6" x14ac:dyDescent="0.25">
      <c r="A13" s="32">
        <v>1</v>
      </c>
      <c r="B13" s="33" t="s">
        <v>154</v>
      </c>
      <c r="C13" s="34">
        <v>93</v>
      </c>
      <c r="D13" s="35" t="s">
        <v>117</v>
      </c>
      <c r="E13" s="35"/>
      <c r="F13" s="12">
        <v>103753</v>
      </c>
    </row>
    <row r="14" spans="1:6" x14ac:dyDescent="0.25">
      <c r="A14" s="32">
        <v>2</v>
      </c>
      <c r="B14" s="33" t="s">
        <v>154</v>
      </c>
      <c r="C14" s="34">
        <v>81</v>
      </c>
      <c r="D14" s="35" t="s">
        <v>117</v>
      </c>
      <c r="E14" s="35"/>
      <c r="F14" s="12">
        <v>103748</v>
      </c>
    </row>
    <row r="15" spans="1:6" x14ac:dyDescent="0.25">
      <c r="A15" s="32">
        <v>3</v>
      </c>
      <c r="B15" s="33" t="s">
        <v>154</v>
      </c>
      <c r="C15" s="34">
        <v>81</v>
      </c>
      <c r="D15" s="35"/>
      <c r="E15" s="35"/>
      <c r="F15" s="12">
        <v>103747</v>
      </c>
    </row>
    <row r="16" spans="1:6" x14ac:dyDescent="0.25">
      <c r="A16" s="32">
        <v>4</v>
      </c>
      <c r="B16" s="33" t="s">
        <v>150</v>
      </c>
      <c r="C16" s="34">
        <v>37</v>
      </c>
      <c r="D16" s="35" t="s">
        <v>118</v>
      </c>
      <c r="E16" s="35"/>
      <c r="F16" s="12">
        <v>103762</v>
      </c>
    </row>
    <row r="17" spans="1:6" x14ac:dyDescent="0.25">
      <c r="A17" s="32">
        <v>5</v>
      </c>
      <c r="B17" s="33" t="s">
        <v>152</v>
      </c>
      <c r="C17" s="34">
        <v>9</v>
      </c>
      <c r="D17" s="35"/>
      <c r="E17" s="35"/>
      <c r="F17" s="12">
        <v>103814</v>
      </c>
    </row>
    <row r="18" spans="1:6" x14ac:dyDescent="0.25">
      <c r="A18" s="32">
        <v>6</v>
      </c>
      <c r="B18" s="33" t="s">
        <v>120</v>
      </c>
      <c r="C18" s="34">
        <v>100</v>
      </c>
      <c r="D18" s="35" t="s">
        <v>117</v>
      </c>
      <c r="E18" s="35"/>
      <c r="F18" s="12">
        <v>103842</v>
      </c>
    </row>
    <row r="19" spans="1:6" x14ac:dyDescent="0.25">
      <c r="A19" s="32">
        <v>7</v>
      </c>
      <c r="B19" s="33" t="s">
        <v>133</v>
      </c>
      <c r="C19" s="34">
        <v>38</v>
      </c>
      <c r="D19" s="35"/>
      <c r="E19" s="35"/>
      <c r="F19" s="12">
        <v>103902</v>
      </c>
    </row>
    <row r="20" spans="1:6" x14ac:dyDescent="0.25">
      <c r="A20" s="32">
        <v>8</v>
      </c>
      <c r="B20" s="33" t="s">
        <v>122</v>
      </c>
      <c r="C20" s="34">
        <v>164</v>
      </c>
      <c r="D20" s="35"/>
      <c r="E20" s="35"/>
      <c r="F20" s="12">
        <v>103952</v>
      </c>
    </row>
    <row r="21" spans="1:6" x14ac:dyDescent="0.25">
      <c r="A21" s="32">
        <v>9</v>
      </c>
      <c r="B21" s="33" t="s">
        <v>123</v>
      </c>
      <c r="C21" s="34">
        <v>6</v>
      </c>
      <c r="D21" s="35"/>
      <c r="E21" s="35"/>
      <c r="F21" s="12">
        <v>104044</v>
      </c>
    </row>
    <row r="22" spans="1:6" x14ac:dyDescent="0.25">
      <c r="A22" s="32">
        <v>10</v>
      </c>
      <c r="B22" s="36" t="s">
        <v>154</v>
      </c>
      <c r="C22" s="37">
        <v>107</v>
      </c>
      <c r="D22" s="38"/>
      <c r="E22" s="38"/>
      <c r="F22" s="12">
        <v>103738</v>
      </c>
    </row>
    <row r="23" spans="1:6" x14ac:dyDescent="0.25">
      <c r="A23" s="32">
        <v>11</v>
      </c>
      <c r="B23" s="36" t="s">
        <v>150</v>
      </c>
      <c r="C23" s="37">
        <v>44</v>
      </c>
      <c r="D23" s="38"/>
      <c r="E23" s="38"/>
      <c r="F23" s="12">
        <v>103765</v>
      </c>
    </row>
    <row r="24" spans="1:6" x14ac:dyDescent="0.25">
      <c r="A24" s="32">
        <v>12</v>
      </c>
      <c r="B24" s="36" t="s">
        <v>155</v>
      </c>
      <c r="C24" s="37">
        <v>63</v>
      </c>
      <c r="D24" s="38"/>
      <c r="E24" s="38"/>
      <c r="F24" s="12">
        <v>103852</v>
      </c>
    </row>
    <row r="25" spans="1:6" x14ac:dyDescent="0.25">
      <c r="A25" s="32">
        <v>13</v>
      </c>
      <c r="B25" s="36" t="s">
        <v>156</v>
      </c>
      <c r="C25" s="37">
        <v>18</v>
      </c>
      <c r="D25" s="38" t="s">
        <v>117</v>
      </c>
      <c r="E25" s="38"/>
      <c r="F25" s="12">
        <v>103895</v>
      </c>
    </row>
    <row r="26" spans="1:6" x14ac:dyDescent="0.25">
      <c r="A26" s="32">
        <v>14</v>
      </c>
      <c r="B26" s="36" t="s">
        <v>120</v>
      </c>
      <c r="C26" s="37">
        <v>113</v>
      </c>
      <c r="D26" s="38"/>
      <c r="E26" s="38"/>
      <c r="F26" s="12">
        <v>103848</v>
      </c>
    </row>
    <row r="27" spans="1:6" x14ac:dyDescent="0.25">
      <c r="A27" s="32">
        <v>15</v>
      </c>
      <c r="B27" s="36" t="s">
        <v>120</v>
      </c>
      <c r="C27" s="37">
        <v>115</v>
      </c>
      <c r="D27" s="38"/>
      <c r="E27" s="38"/>
      <c r="F27" s="12">
        <v>103849</v>
      </c>
    </row>
    <row r="28" spans="1:6" x14ac:dyDescent="0.25">
      <c r="A28" s="39">
        <v>16</v>
      </c>
      <c r="B28" s="40" t="s">
        <v>123</v>
      </c>
      <c r="C28" s="41">
        <v>12</v>
      </c>
      <c r="D28" s="40"/>
      <c r="E28" s="40">
        <v>2</v>
      </c>
      <c r="F28" s="40">
        <v>6004700</v>
      </c>
    </row>
    <row r="29" spans="1:6" x14ac:dyDescent="0.25">
      <c r="A29" s="32">
        <v>15</v>
      </c>
      <c r="B29" s="33" t="s">
        <v>122</v>
      </c>
      <c r="C29" s="34">
        <v>194</v>
      </c>
      <c r="D29" s="35"/>
      <c r="E29" s="40"/>
      <c r="F29" s="40">
        <v>103974</v>
      </c>
    </row>
  </sheetData>
  <mergeCells count="6">
    <mergeCell ref="A1:E1"/>
    <mergeCell ref="A3:A5"/>
    <mergeCell ref="B3:B5"/>
    <mergeCell ref="C3:C5"/>
    <mergeCell ref="D3:D5"/>
    <mergeCell ref="E3:E5"/>
  </mergeCells>
  <pageMargins left="0.70866141732283472" right="0.70866141732283472" top="0.15748031496062992" bottom="0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6"/>
  <sheetViews>
    <sheetView view="pageBreakPreview" zoomScale="89" zoomScaleNormal="100" zoomScaleSheetLayoutView="89" workbookViewId="0">
      <selection sqref="A1:XFD3"/>
    </sheetView>
  </sheetViews>
  <sheetFormatPr defaultRowHeight="15" x14ac:dyDescent="0.25"/>
  <cols>
    <col min="1" max="1" width="4" customWidth="1"/>
    <col min="2" max="2" width="47.85546875" customWidth="1"/>
    <col min="3" max="3" width="15.85546875" customWidth="1"/>
    <col min="4" max="4" width="16.7109375" customWidth="1"/>
    <col min="8" max="8" width="22.85546875" customWidth="1"/>
  </cols>
  <sheetData>
    <row r="1" spans="1:10" x14ac:dyDescent="0.25">
      <c r="A1" s="106" t="s">
        <v>105</v>
      </c>
      <c r="B1" s="106"/>
      <c r="C1" s="106"/>
      <c r="D1" s="106"/>
      <c r="E1" s="106"/>
    </row>
    <row r="2" spans="1:10" x14ac:dyDescent="0.25">
      <c r="A2" s="1"/>
    </row>
    <row r="3" spans="1:10" ht="15" customHeight="1" x14ac:dyDescent="0.25">
      <c r="A3" s="166" t="s">
        <v>1</v>
      </c>
      <c r="B3" s="102" t="s">
        <v>96</v>
      </c>
      <c r="C3" s="166" t="s">
        <v>106</v>
      </c>
      <c r="D3" s="155" t="s">
        <v>109</v>
      </c>
      <c r="E3" s="169" t="s">
        <v>160</v>
      </c>
    </row>
    <row r="4" spans="1:10" x14ac:dyDescent="0.25">
      <c r="A4" s="167"/>
      <c r="B4" s="103"/>
      <c r="C4" s="167"/>
      <c r="D4" s="155"/>
      <c r="E4" s="169"/>
    </row>
    <row r="5" spans="1:10" ht="51" customHeight="1" x14ac:dyDescent="0.25">
      <c r="A5" s="168"/>
      <c r="B5" s="104"/>
      <c r="C5" s="168"/>
      <c r="D5" s="155"/>
      <c r="E5" s="169"/>
    </row>
    <row r="6" spans="1:10" x14ac:dyDescent="0.25">
      <c r="A6" s="54">
        <v>1</v>
      </c>
      <c r="B6" s="54">
        <v>2</v>
      </c>
      <c r="C6" s="54">
        <v>3</v>
      </c>
      <c r="D6" s="81"/>
      <c r="E6" s="82"/>
    </row>
    <row r="7" spans="1:10" ht="28.5" customHeight="1" x14ac:dyDescent="0.25">
      <c r="A7" s="54" t="s">
        <v>10</v>
      </c>
      <c r="B7" s="55" t="s">
        <v>107</v>
      </c>
      <c r="C7" s="84">
        <v>4.79</v>
      </c>
      <c r="D7" s="91" t="s">
        <v>175</v>
      </c>
      <c r="E7" s="10">
        <v>3219</v>
      </c>
    </row>
    <row r="8" spans="1:10" ht="29.25" customHeight="1" x14ac:dyDescent="0.25">
      <c r="A8" s="54" t="s">
        <v>12</v>
      </c>
      <c r="B8" s="55" t="s">
        <v>108</v>
      </c>
      <c r="C8" s="84">
        <v>0.17</v>
      </c>
      <c r="D8" s="8" t="s">
        <v>110</v>
      </c>
      <c r="E8" s="10">
        <v>81</v>
      </c>
    </row>
    <row r="9" spans="1:10" x14ac:dyDescent="0.25">
      <c r="A9" s="54" t="s">
        <v>14</v>
      </c>
      <c r="B9" s="7" t="s">
        <v>104</v>
      </c>
      <c r="C9" s="90">
        <v>4.96</v>
      </c>
      <c r="D9" s="12"/>
      <c r="E9" s="12"/>
    </row>
    <row r="12" spans="1:10" x14ac:dyDescent="0.25">
      <c r="A12" s="32">
        <v>1</v>
      </c>
      <c r="B12" s="33" t="s">
        <v>150</v>
      </c>
      <c r="C12" s="34">
        <v>82</v>
      </c>
      <c r="D12" s="35"/>
      <c r="G12" s="9"/>
      <c r="H12" s="9"/>
      <c r="I12" s="9"/>
      <c r="J12" s="9"/>
    </row>
    <row r="13" spans="1:10" x14ac:dyDescent="0.25">
      <c r="A13" s="32">
        <v>2</v>
      </c>
      <c r="B13" s="33" t="s">
        <v>150</v>
      </c>
      <c r="C13" s="34">
        <v>84</v>
      </c>
      <c r="D13" s="35"/>
      <c r="G13" s="9"/>
      <c r="H13" s="9"/>
      <c r="I13" s="61"/>
    </row>
    <row r="14" spans="1:10" x14ac:dyDescent="0.25">
      <c r="A14" s="32">
        <v>3</v>
      </c>
      <c r="B14" s="33" t="s">
        <v>150</v>
      </c>
      <c r="C14" s="34">
        <v>37</v>
      </c>
      <c r="D14" s="35"/>
      <c r="G14" s="9"/>
      <c r="H14" s="9"/>
      <c r="I14" s="61"/>
    </row>
    <row r="15" spans="1:10" x14ac:dyDescent="0.25">
      <c r="A15" s="32">
        <v>4</v>
      </c>
      <c r="B15" s="33" t="s">
        <v>150</v>
      </c>
      <c r="C15" s="34">
        <v>46</v>
      </c>
      <c r="D15" s="35"/>
      <c r="G15" s="9"/>
      <c r="H15" s="9"/>
      <c r="I15" s="61"/>
    </row>
    <row r="16" spans="1:10" x14ac:dyDescent="0.25">
      <c r="A16" s="32">
        <v>5</v>
      </c>
      <c r="B16" s="33" t="s">
        <v>150</v>
      </c>
      <c r="C16" s="34">
        <v>76</v>
      </c>
      <c r="D16" s="35"/>
      <c r="G16" s="9"/>
      <c r="H16" s="9"/>
      <c r="I16" s="61"/>
    </row>
    <row r="17" spans="1:10" x14ac:dyDescent="0.25">
      <c r="A17" s="32">
        <v>6</v>
      </c>
      <c r="B17" s="33" t="s">
        <v>150</v>
      </c>
      <c r="C17" s="34">
        <v>78</v>
      </c>
      <c r="D17" s="35"/>
      <c r="G17" s="9"/>
      <c r="H17" s="9"/>
      <c r="I17" s="61"/>
    </row>
    <row r="18" spans="1:10" x14ac:dyDescent="0.25">
      <c r="A18" s="32">
        <v>7</v>
      </c>
      <c r="B18" s="33" t="s">
        <v>151</v>
      </c>
      <c r="C18" s="34">
        <v>54</v>
      </c>
      <c r="D18" s="35"/>
      <c r="G18" s="9"/>
      <c r="H18" s="9"/>
      <c r="I18" s="61"/>
    </row>
    <row r="19" spans="1:10" x14ac:dyDescent="0.25">
      <c r="A19" s="32">
        <v>8</v>
      </c>
      <c r="B19" s="33" t="s">
        <v>152</v>
      </c>
      <c r="C19" s="34">
        <v>12</v>
      </c>
      <c r="D19" s="35" t="s">
        <v>117</v>
      </c>
      <c r="G19" s="9"/>
      <c r="H19" s="9"/>
      <c r="I19" s="61"/>
    </row>
    <row r="20" spans="1:10" x14ac:dyDescent="0.25">
      <c r="A20" s="32">
        <v>9</v>
      </c>
      <c r="B20" s="33" t="s">
        <v>152</v>
      </c>
      <c r="C20" s="34">
        <v>3</v>
      </c>
      <c r="D20" s="35"/>
      <c r="G20" s="9"/>
      <c r="H20" s="9"/>
      <c r="I20" s="9"/>
      <c r="J20" s="9"/>
    </row>
    <row r="21" spans="1:10" x14ac:dyDescent="0.25">
      <c r="A21" s="32">
        <v>10</v>
      </c>
      <c r="B21" s="33" t="s">
        <v>153</v>
      </c>
      <c r="C21" s="34">
        <v>40</v>
      </c>
      <c r="D21" s="35"/>
      <c r="G21" s="9"/>
      <c r="H21" s="9"/>
      <c r="I21" s="9"/>
    </row>
    <row r="22" spans="1:10" x14ac:dyDescent="0.25">
      <c r="A22" s="32">
        <v>11</v>
      </c>
      <c r="B22" s="33" t="s">
        <v>133</v>
      </c>
      <c r="C22" s="34">
        <v>40</v>
      </c>
      <c r="D22" s="35" t="s">
        <v>117</v>
      </c>
      <c r="G22" s="9"/>
      <c r="H22" s="9"/>
      <c r="I22" s="9"/>
      <c r="J22" s="9"/>
    </row>
    <row r="23" spans="1:10" x14ac:dyDescent="0.25">
      <c r="A23" s="32">
        <v>12</v>
      </c>
      <c r="B23" s="33" t="s">
        <v>133</v>
      </c>
      <c r="C23" s="34">
        <v>44</v>
      </c>
      <c r="D23" s="35"/>
      <c r="G23" s="9"/>
      <c r="H23" s="9"/>
      <c r="I23" s="9"/>
    </row>
    <row r="24" spans="1:10" x14ac:dyDescent="0.25">
      <c r="A24" s="32">
        <v>13</v>
      </c>
      <c r="B24" s="33" t="s">
        <v>121</v>
      </c>
      <c r="C24" s="34">
        <v>2</v>
      </c>
      <c r="D24" s="35" t="s">
        <v>118</v>
      </c>
      <c r="G24" s="9"/>
      <c r="H24" s="9"/>
      <c r="I24" s="9"/>
    </row>
    <row r="25" spans="1:10" x14ac:dyDescent="0.25">
      <c r="A25" s="32">
        <v>14</v>
      </c>
      <c r="B25" s="33" t="s">
        <v>122</v>
      </c>
      <c r="C25" s="34">
        <v>196</v>
      </c>
      <c r="D25" s="35"/>
      <c r="G25" s="9"/>
      <c r="H25" s="9"/>
      <c r="I25" s="9"/>
      <c r="J25" s="9"/>
    </row>
    <row r="26" spans="1:10" x14ac:dyDescent="0.25">
      <c r="A26" s="32">
        <v>16</v>
      </c>
      <c r="B26" s="33" t="s">
        <v>131</v>
      </c>
      <c r="C26" s="34">
        <v>51</v>
      </c>
      <c r="D26" s="35"/>
      <c r="G26" s="9"/>
      <c r="H26" s="9"/>
      <c r="I26" s="9"/>
    </row>
  </sheetData>
  <mergeCells count="6">
    <mergeCell ref="A1:E1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scale="9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62"/>
  <sheetViews>
    <sheetView view="pageBreakPreview" zoomScale="112" zoomScaleNormal="100" zoomScaleSheetLayoutView="112" workbookViewId="0">
      <selection sqref="A1:D1"/>
    </sheetView>
  </sheetViews>
  <sheetFormatPr defaultRowHeight="15" x14ac:dyDescent="0.25"/>
  <cols>
    <col min="1" max="1" width="4.42578125" customWidth="1"/>
    <col min="2" max="2" width="61" customWidth="1"/>
    <col min="4" max="4" width="30.140625" customWidth="1"/>
  </cols>
  <sheetData>
    <row r="1" spans="1:4" ht="67.5" customHeight="1" x14ac:dyDescent="0.25">
      <c r="A1" s="120" t="s">
        <v>197</v>
      </c>
      <c r="B1" s="120"/>
      <c r="C1" s="120"/>
      <c r="D1" s="120"/>
    </row>
    <row r="2" spans="1:4" x14ac:dyDescent="0.25">
      <c r="A2" s="1"/>
    </row>
    <row r="3" spans="1:4" ht="33.75" customHeight="1" x14ac:dyDescent="0.25">
      <c r="A3" s="124" t="s">
        <v>1</v>
      </c>
      <c r="B3" s="124" t="s">
        <v>2</v>
      </c>
      <c r="C3" s="125" t="s">
        <v>146</v>
      </c>
      <c r="D3" s="121" t="s">
        <v>109</v>
      </c>
    </row>
    <row r="4" spans="1:4" ht="18" customHeight="1" x14ac:dyDescent="0.25">
      <c r="A4" s="124"/>
      <c r="B4" s="124"/>
      <c r="C4" s="126"/>
      <c r="D4" s="122"/>
    </row>
    <row r="5" spans="1:4" x14ac:dyDescent="0.25">
      <c r="A5" s="124"/>
      <c r="B5" s="124"/>
      <c r="C5" s="127"/>
      <c r="D5" s="123"/>
    </row>
    <row r="6" spans="1:4" s="45" customFormat="1" ht="31.5" x14ac:dyDescent="0.25">
      <c r="A6" s="43"/>
      <c r="B6" s="44" t="s">
        <v>5</v>
      </c>
      <c r="C6" s="117">
        <f>C7+C8+C22</f>
        <v>15.489999999999997</v>
      </c>
      <c r="D6" s="118"/>
    </row>
    <row r="7" spans="1:4" s="24" customFormat="1" x14ac:dyDescent="0.25">
      <c r="A7" s="42" t="s">
        <v>6</v>
      </c>
      <c r="B7" s="26" t="s">
        <v>7</v>
      </c>
      <c r="C7" s="46">
        <v>2.4900000000000002</v>
      </c>
      <c r="D7" s="8" t="s">
        <v>110</v>
      </c>
    </row>
    <row r="8" spans="1:4" s="24" customFormat="1" ht="18.75" customHeight="1" x14ac:dyDescent="0.25">
      <c r="A8" s="42" t="s">
        <v>8</v>
      </c>
      <c r="B8" s="26" t="s">
        <v>9</v>
      </c>
      <c r="C8" s="100">
        <f>C9+C10+C11+C12+C13+C14+C15+C16+C17+C18+C19+C20+C21</f>
        <v>3.6799999999999984</v>
      </c>
      <c r="D8" s="101"/>
    </row>
    <row r="9" spans="1:4" s="65" customFormat="1" ht="26.25" x14ac:dyDescent="0.25">
      <c r="A9" s="58" t="s">
        <v>10</v>
      </c>
      <c r="B9" s="7" t="s">
        <v>11</v>
      </c>
      <c r="C9" s="5">
        <v>1.49</v>
      </c>
      <c r="D9" s="64" t="s">
        <v>138</v>
      </c>
    </row>
    <row r="10" spans="1:4" s="65" customFormat="1" ht="17.25" customHeight="1" x14ac:dyDescent="0.25">
      <c r="A10" s="58" t="s">
        <v>12</v>
      </c>
      <c r="B10" s="7" t="s">
        <v>13</v>
      </c>
      <c r="C10" s="5">
        <v>0.69</v>
      </c>
      <c r="D10" s="64" t="s">
        <v>138</v>
      </c>
    </row>
    <row r="11" spans="1:4" s="65" customFormat="1" ht="15.75" customHeight="1" x14ac:dyDescent="0.25">
      <c r="A11" s="58" t="s">
        <v>14</v>
      </c>
      <c r="B11" s="7" t="s">
        <v>15</v>
      </c>
      <c r="C11" s="5">
        <v>0.03</v>
      </c>
      <c r="D11" s="8" t="s">
        <v>110</v>
      </c>
    </row>
    <row r="12" spans="1:4" s="65" customFormat="1" ht="29.25" customHeight="1" x14ac:dyDescent="0.25">
      <c r="A12" s="58" t="s">
        <v>16</v>
      </c>
      <c r="B12" s="7" t="s">
        <v>17</v>
      </c>
      <c r="C12" s="5">
        <v>0.61</v>
      </c>
      <c r="D12" s="64" t="s">
        <v>138</v>
      </c>
    </row>
    <row r="13" spans="1:4" s="65" customFormat="1" ht="13.5" customHeight="1" x14ac:dyDescent="0.25">
      <c r="A13" s="58" t="s">
        <v>18</v>
      </c>
      <c r="B13" s="7" t="s">
        <v>19</v>
      </c>
      <c r="C13" s="5">
        <v>0.03</v>
      </c>
      <c r="D13" s="8" t="s">
        <v>110</v>
      </c>
    </row>
    <row r="14" spans="1:4" s="65" customFormat="1" ht="39" x14ac:dyDescent="0.25">
      <c r="A14" s="58" t="s">
        <v>20</v>
      </c>
      <c r="B14" s="7" t="s">
        <v>21</v>
      </c>
      <c r="C14" s="5">
        <v>0.28000000000000003</v>
      </c>
      <c r="D14" s="64" t="s">
        <v>138</v>
      </c>
    </row>
    <row r="15" spans="1:4" s="65" customFormat="1" ht="26.25" x14ac:dyDescent="0.25">
      <c r="A15" s="58" t="s">
        <v>22</v>
      </c>
      <c r="B15" s="7" t="s">
        <v>23</v>
      </c>
      <c r="C15" s="5">
        <v>0.03</v>
      </c>
      <c r="D15" s="8" t="s">
        <v>110</v>
      </c>
    </row>
    <row r="16" spans="1:4" s="65" customFormat="1" ht="24.75" customHeight="1" x14ac:dyDescent="0.25">
      <c r="A16" s="58" t="s">
        <v>24</v>
      </c>
      <c r="B16" s="7" t="s">
        <v>25</v>
      </c>
      <c r="C16" s="5">
        <v>0.13</v>
      </c>
      <c r="D16" s="64" t="s">
        <v>138</v>
      </c>
    </row>
    <row r="17" spans="1:4" s="65" customFormat="1" ht="36" customHeight="1" x14ac:dyDescent="0.25">
      <c r="A17" s="58" t="s">
        <v>26</v>
      </c>
      <c r="B17" s="7" t="s">
        <v>27</v>
      </c>
      <c r="C17" s="5">
        <v>0.11</v>
      </c>
      <c r="D17" s="64" t="s">
        <v>138</v>
      </c>
    </row>
    <row r="18" spans="1:4" s="65" customFormat="1" ht="42.75" customHeight="1" x14ac:dyDescent="0.25">
      <c r="A18" s="58" t="s">
        <v>28</v>
      </c>
      <c r="B18" s="7" t="s">
        <v>29</v>
      </c>
      <c r="C18" s="5">
        <v>0.06</v>
      </c>
      <c r="D18" s="64" t="s">
        <v>138</v>
      </c>
    </row>
    <row r="19" spans="1:4" s="65" customFormat="1" ht="26.25" x14ac:dyDescent="0.25">
      <c r="A19" s="58" t="s">
        <v>30</v>
      </c>
      <c r="B19" s="7" t="s">
        <v>31</v>
      </c>
      <c r="C19" s="5">
        <v>0.01</v>
      </c>
      <c r="D19" s="64" t="s">
        <v>138</v>
      </c>
    </row>
    <row r="20" spans="1:4" s="65" customFormat="1" ht="42" customHeight="1" x14ac:dyDescent="0.25">
      <c r="A20" s="58" t="s">
        <v>32</v>
      </c>
      <c r="B20" s="7" t="s">
        <v>33</v>
      </c>
      <c r="C20" s="5">
        <v>0.06</v>
      </c>
      <c r="D20" s="8" t="s">
        <v>110</v>
      </c>
    </row>
    <row r="21" spans="1:4" s="65" customFormat="1" x14ac:dyDescent="0.25">
      <c r="A21" s="58" t="s">
        <v>34</v>
      </c>
      <c r="B21" s="7" t="s">
        <v>35</v>
      </c>
      <c r="C21" s="5">
        <v>0.15</v>
      </c>
      <c r="D21" s="8" t="s">
        <v>110</v>
      </c>
    </row>
    <row r="22" spans="1:4" s="66" customFormat="1" x14ac:dyDescent="0.25">
      <c r="A22" s="48" t="s">
        <v>36</v>
      </c>
      <c r="B22" s="26" t="s">
        <v>37</v>
      </c>
      <c r="C22" s="100">
        <f>C23+C52+C58+C59+C60</f>
        <v>9.3199999999999985</v>
      </c>
      <c r="D22" s="101"/>
    </row>
    <row r="23" spans="1:4" s="65" customFormat="1" ht="26.25" x14ac:dyDescent="0.25">
      <c r="A23" s="58" t="s">
        <v>10</v>
      </c>
      <c r="B23" s="7" t="s">
        <v>38</v>
      </c>
      <c r="C23" s="100">
        <f>C24+C34+C39+C44+C51</f>
        <v>2.1799999999999997</v>
      </c>
      <c r="D23" s="101"/>
    </row>
    <row r="24" spans="1:4" s="65" customFormat="1" ht="26.25" x14ac:dyDescent="0.25">
      <c r="A24" s="119" t="s">
        <v>39</v>
      </c>
      <c r="B24" s="7" t="s">
        <v>40</v>
      </c>
      <c r="C24" s="100">
        <f>C25+C26+C27+C28+C29+C30+C31+C32+C33</f>
        <v>1.08</v>
      </c>
      <c r="D24" s="101"/>
    </row>
    <row r="25" spans="1:4" s="65" customFormat="1" ht="41.25" customHeight="1" x14ac:dyDescent="0.25">
      <c r="A25" s="119"/>
      <c r="B25" s="7" t="s">
        <v>41</v>
      </c>
      <c r="C25" s="5">
        <v>7.0000000000000007E-2</v>
      </c>
      <c r="D25" s="64" t="s">
        <v>138</v>
      </c>
    </row>
    <row r="26" spans="1:4" s="65" customFormat="1" x14ac:dyDescent="0.25">
      <c r="A26" s="119"/>
      <c r="B26" s="7" t="s">
        <v>42</v>
      </c>
      <c r="C26" s="5">
        <v>0.01</v>
      </c>
      <c r="D26" s="64" t="s">
        <v>138</v>
      </c>
    </row>
    <row r="27" spans="1:4" s="65" customFormat="1" ht="26.25" x14ac:dyDescent="0.25">
      <c r="A27" s="119"/>
      <c r="B27" s="7" t="s">
        <v>43</v>
      </c>
      <c r="C27" s="5">
        <v>0.63</v>
      </c>
      <c r="D27" s="64" t="s">
        <v>138</v>
      </c>
    </row>
    <row r="28" spans="1:4" s="65" customFormat="1" ht="26.25" x14ac:dyDescent="0.25">
      <c r="A28" s="119"/>
      <c r="B28" s="7" t="s">
        <v>44</v>
      </c>
      <c r="C28" s="5">
        <v>0.03</v>
      </c>
      <c r="D28" s="64" t="s">
        <v>138</v>
      </c>
    </row>
    <row r="29" spans="1:4" s="65" customFormat="1" ht="26.25" x14ac:dyDescent="0.25">
      <c r="A29" s="119"/>
      <c r="B29" s="7" t="s">
        <v>45</v>
      </c>
      <c r="C29" s="5">
        <v>0.1</v>
      </c>
      <c r="D29" s="64" t="s">
        <v>138</v>
      </c>
    </row>
    <row r="30" spans="1:4" s="65" customFormat="1" x14ac:dyDescent="0.25">
      <c r="A30" s="119"/>
      <c r="B30" s="7" t="s">
        <v>170</v>
      </c>
      <c r="C30" s="5">
        <v>0.15</v>
      </c>
      <c r="D30" s="64" t="s">
        <v>138</v>
      </c>
    </row>
    <row r="31" spans="1:4" s="65" customFormat="1" x14ac:dyDescent="0.25">
      <c r="A31" s="119"/>
      <c r="B31" s="7" t="s">
        <v>47</v>
      </c>
      <c r="C31" s="5">
        <v>0.01</v>
      </c>
      <c r="D31" s="64" t="s">
        <v>138</v>
      </c>
    </row>
    <row r="32" spans="1:4" s="65" customFormat="1" x14ac:dyDescent="0.25">
      <c r="A32" s="119"/>
      <c r="B32" s="7" t="s">
        <v>48</v>
      </c>
      <c r="C32" s="5">
        <v>0.01</v>
      </c>
      <c r="D32" s="64" t="s">
        <v>138</v>
      </c>
    </row>
    <row r="33" spans="1:4" s="65" customFormat="1" x14ac:dyDescent="0.25">
      <c r="A33" s="119"/>
      <c r="B33" s="7" t="s">
        <v>49</v>
      </c>
      <c r="C33" s="5">
        <v>7.0000000000000007E-2</v>
      </c>
      <c r="D33" s="64" t="s">
        <v>138</v>
      </c>
    </row>
    <row r="34" spans="1:4" s="65" customFormat="1" ht="27" customHeight="1" x14ac:dyDescent="0.25">
      <c r="A34" s="119" t="s">
        <v>50</v>
      </c>
      <c r="B34" s="7" t="s">
        <v>51</v>
      </c>
      <c r="C34" s="100">
        <v>0.4</v>
      </c>
      <c r="D34" s="101"/>
    </row>
    <row r="35" spans="1:4" s="65" customFormat="1" ht="27" customHeight="1" x14ac:dyDescent="0.25">
      <c r="A35" s="119"/>
      <c r="B35" s="7" t="s">
        <v>52</v>
      </c>
      <c r="C35" s="46">
        <f>C34-C37-C38</f>
        <v>0.34</v>
      </c>
      <c r="D35" s="64" t="s">
        <v>138</v>
      </c>
    </row>
    <row r="36" spans="1:4" s="65" customFormat="1" ht="18.75" customHeight="1" x14ac:dyDescent="0.25">
      <c r="A36" s="119"/>
      <c r="B36" s="7" t="s">
        <v>172</v>
      </c>
      <c r="C36" s="5">
        <v>0.01</v>
      </c>
      <c r="D36" s="64" t="s">
        <v>138</v>
      </c>
    </row>
    <row r="37" spans="1:4" s="65" customFormat="1" ht="26.25" x14ac:dyDescent="0.25">
      <c r="A37" s="119"/>
      <c r="B37" s="7" t="s">
        <v>54</v>
      </c>
      <c r="C37" s="5">
        <v>0.02</v>
      </c>
      <c r="D37" s="64" t="s">
        <v>138</v>
      </c>
    </row>
    <row r="38" spans="1:4" s="65" customFormat="1" ht="12.75" customHeight="1" x14ac:dyDescent="0.25">
      <c r="A38" s="119"/>
      <c r="B38" s="7" t="s">
        <v>55</v>
      </c>
      <c r="C38" s="5">
        <v>0.04</v>
      </c>
      <c r="D38" s="8" t="s">
        <v>110</v>
      </c>
    </row>
    <row r="39" spans="1:4" s="65" customFormat="1" ht="26.25" x14ac:dyDescent="0.25">
      <c r="A39" s="119" t="s">
        <v>56</v>
      </c>
      <c r="B39" s="7" t="s">
        <v>57</v>
      </c>
      <c r="C39" s="100">
        <v>0.19</v>
      </c>
      <c r="D39" s="101"/>
    </row>
    <row r="40" spans="1:4" s="65" customFormat="1" ht="26.25" x14ac:dyDescent="0.25">
      <c r="A40" s="119"/>
      <c r="B40" s="7" t="s">
        <v>58</v>
      </c>
      <c r="C40" s="46">
        <f>C39-C41-C42-C43</f>
        <v>0.12</v>
      </c>
      <c r="D40" s="64" t="s">
        <v>138</v>
      </c>
    </row>
    <row r="41" spans="1:4" s="65" customFormat="1" ht="15.75" customHeight="1" x14ac:dyDescent="0.25">
      <c r="A41" s="119"/>
      <c r="B41" s="7" t="s">
        <v>163</v>
      </c>
      <c r="C41" s="5">
        <v>0.02</v>
      </c>
      <c r="D41" s="64" t="s">
        <v>138</v>
      </c>
    </row>
    <row r="42" spans="1:4" s="65" customFormat="1" x14ac:dyDescent="0.25">
      <c r="A42" s="119"/>
      <c r="B42" s="7" t="s">
        <v>164</v>
      </c>
      <c r="C42" s="5">
        <v>0.01</v>
      </c>
      <c r="D42" s="64" t="s">
        <v>138</v>
      </c>
    </row>
    <row r="43" spans="1:4" s="65" customFormat="1" ht="26.25" x14ac:dyDescent="0.25">
      <c r="A43" s="119"/>
      <c r="B43" s="7" t="s">
        <v>165</v>
      </c>
      <c r="C43" s="5">
        <v>0.04</v>
      </c>
      <c r="D43" s="8" t="s">
        <v>110</v>
      </c>
    </row>
    <row r="44" spans="1:4" s="65" customFormat="1" ht="27.75" customHeight="1" x14ac:dyDescent="0.25">
      <c r="A44" s="119" t="s">
        <v>62</v>
      </c>
      <c r="B44" s="7" t="s">
        <v>63</v>
      </c>
      <c r="C44" s="100">
        <v>0.5</v>
      </c>
      <c r="D44" s="101"/>
    </row>
    <row r="45" spans="1:4" s="65" customFormat="1" ht="27.75" customHeight="1" x14ac:dyDescent="0.25">
      <c r="A45" s="119"/>
      <c r="B45" s="7" t="s">
        <v>64</v>
      </c>
      <c r="C45" s="46">
        <f>C44-C46-C47-C48-C49</f>
        <v>3.0000000000000006E-2</v>
      </c>
      <c r="D45" s="64" t="s">
        <v>138</v>
      </c>
    </row>
    <row r="46" spans="1:4" s="65" customFormat="1" x14ac:dyDescent="0.25">
      <c r="A46" s="119"/>
      <c r="B46" s="7" t="s">
        <v>65</v>
      </c>
      <c r="C46" s="5">
        <v>7.0000000000000007E-2</v>
      </c>
      <c r="D46" s="64" t="s">
        <v>138</v>
      </c>
    </row>
    <row r="47" spans="1:4" s="65" customFormat="1" ht="26.25" x14ac:dyDescent="0.25">
      <c r="A47" s="119"/>
      <c r="B47" s="7" t="s">
        <v>66</v>
      </c>
      <c r="C47" s="5">
        <v>0.03</v>
      </c>
      <c r="D47" s="64" t="s">
        <v>138</v>
      </c>
    </row>
    <row r="48" spans="1:4" s="65" customFormat="1" ht="26.25" x14ac:dyDescent="0.25">
      <c r="A48" s="119"/>
      <c r="B48" s="7" t="s">
        <v>67</v>
      </c>
      <c r="C48" s="5">
        <v>0.33</v>
      </c>
      <c r="D48" s="64" t="s">
        <v>138</v>
      </c>
    </row>
    <row r="49" spans="1:4" s="65" customFormat="1" ht="26.25" x14ac:dyDescent="0.25">
      <c r="A49" s="119"/>
      <c r="B49" s="7" t="s">
        <v>68</v>
      </c>
      <c r="C49" s="5">
        <v>0.04</v>
      </c>
      <c r="D49" s="8" t="s">
        <v>110</v>
      </c>
    </row>
    <row r="50" spans="1:4" s="65" customFormat="1" ht="15.75" customHeight="1" x14ac:dyDescent="0.25">
      <c r="A50" s="58" t="s">
        <v>69</v>
      </c>
      <c r="B50" s="7" t="s">
        <v>70</v>
      </c>
      <c r="C50" s="5">
        <v>0</v>
      </c>
      <c r="D50" s="23"/>
    </row>
    <row r="51" spans="1:4" s="65" customFormat="1" ht="16.5" customHeight="1" x14ac:dyDescent="0.25">
      <c r="A51" s="58" t="s">
        <v>71</v>
      </c>
      <c r="B51" s="7" t="s">
        <v>72</v>
      </c>
      <c r="C51" s="5">
        <v>0.01</v>
      </c>
      <c r="D51" s="60" t="s">
        <v>141</v>
      </c>
    </row>
    <row r="52" spans="1:4" s="65" customFormat="1" ht="51.75" x14ac:dyDescent="0.25">
      <c r="A52" s="119" t="s">
        <v>12</v>
      </c>
      <c r="B52" s="7" t="s">
        <v>73</v>
      </c>
      <c r="C52" s="100">
        <f>C53+C54+C55+C56+C57</f>
        <v>2.9999999999999996</v>
      </c>
      <c r="D52" s="101"/>
    </row>
    <row r="53" spans="1:4" s="65" customFormat="1" x14ac:dyDescent="0.25">
      <c r="A53" s="119"/>
      <c r="B53" s="7" t="s">
        <v>74</v>
      </c>
      <c r="C53" s="5">
        <v>2.68</v>
      </c>
      <c r="D53" s="67" t="s">
        <v>178</v>
      </c>
    </row>
    <row r="54" spans="1:4" s="65" customFormat="1" x14ac:dyDescent="0.25">
      <c r="A54" s="119"/>
      <c r="B54" s="7" t="s">
        <v>111</v>
      </c>
      <c r="C54" s="5">
        <v>0.11</v>
      </c>
      <c r="D54" s="8" t="s">
        <v>110</v>
      </c>
    </row>
    <row r="55" spans="1:4" s="65" customFormat="1" x14ac:dyDescent="0.25">
      <c r="A55" s="119"/>
      <c r="B55" s="7" t="s">
        <v>75</v>
      </c>
      <c r="C55" s="5">
        <v>0.01</v>
      </c>
      <c r="D55" s="60" t="s">
        <v>141</v>
      </c>
    </row>
    <row r="56" spans="1:4" s="65" customFormat="1" x14ac:dyDescent="0.25">
      <c r="A56" s="119"/>
      <c r="B56" s="7" t="s">
        <v>76</v>
      </c>
      <c r="C56" s="5">
        <v>0.09</v>
      </c>
      <c r="D56" s="8" t="s">
        <v>110</v>
      </c>
    </row>
    <row r="57" spans="1:4" s="65" customFormat="1" x14ac:dyDescent="0.25">
      <c r="A57" s="119"/>
      <c r="B57" s="7" t="s">
        <v>77</v>
      </c>
      <c r="C57" s="5">
        <v>0.11</v>
      </c>
      <c r="D57" s="8" t="s">
        <v>110</v>
      </c>
    </row>
    <row r="58" spans="1:4" s="65" customFormat="1" x14ac:dyDescent="0.25">
      <c r="A58" s="58" t="s">
        <v>14</v>
      </c>
      <c r="B58" s="7" t="s">
        <v>78</v>
      </c>
      <c r="C58" s="5">
        <v>2.59</v>
      </c>
      <c r="D58" s="64" t="s">
        <v>138</v>
      </c>
    </row>
    <row r="59" spans="1:4" s="65" customFormat="1" ht="16.5" x14ac:dyDescent="0.25">
      <c r="A59" s="58" t="s">
        <v>16</v>
      </c>
      <c r="B59" s="7" t="s">
        <v>79</v>
      </c>
      <c r="C59" s="5">
        <v>1.43</v>
      </c>
      <c r="D59" s="64" t="s">
        <v>138</v>
      </c>
    </row>
    <row r="60" spans="1:4" s="65" customFormat="1" x14ac:dyDescent="0.25">
      <c r="A60" s="58" t="s">
        <v>18</v>
      </c>
      <c r="B60" s="7" t="s">
        <v>80</v>
      </c>
      <c r="C60" s="5">
        <v>0.12</v>
      </c>
      <c r="D60" s="64" t="s">
        <v>138</v>
      </c>
    </row>
    <row r="61" spans="1:4" x14ac:dyDescent="0.25">
      <c r="A61" s="98" t="s">
        <v>81</v>
      </c>
      <c r="B61" s="98"/>
      <c r="C61" s="98"/>
    </row>
    <row r="62" spans="1:4" ht="28.5" customHeight="1" x14ac:dyDescent="0.25">
      <c r="A62" s="99" t="s">
        <v>82</v>
      </c>
      <c r="B62" s="99"/>
      <c r="C62" s="99"/>
    </row>
  </sheetData>
  <mergeCells count="21">
    <mergeCell ref="A1:D1"/>
    <mergeCell ref="D3:D5"/>
    <mergeCell ref="A3:A5"/>
    <mergeCell ref="B3:B5"/>
    <mergeCell ref="C3:C5"/>
    <mergeCell ref="A61:C61"/>
    <mergeCell ref="A62:C62"/>
    <mergeCell ref="C6:D6"/>
    <mergeCell ref="C8:D8"/>
    <mergeCell ref="C22:D22"/>
    <mergeCell ref="C23:D23"/>
    <mergeCell ref="C24:D24"/>
    <mergeCell ref="C34:D34"/>
    <mergeCell ref="A52:A57"/>
    <mergeCell ref="C52:D52"/>
    <mergeCell ref="A24:A33"/>
    <mergeCell ref="A34:A38"/>
    <mergeCell ref="A39:A43"/>
    <mergeCell ref="A44:A49"/>
    <mergeCell ref="C39:D39"/>
    <mergeCell ref="C44:D44"/>
  </mergeCells>
  <pageMargins left="0.31496062992125984" right="0.31496062992125984" top="0" bottom="0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60"/>
  <sheetViews>
    <sheetView view="pageBreakPreview" zoomScale="136" zoomScaleNormal="100" zoomScaleSheetLayoutView="136" workbookViewId="0">
      <selection sqref="A1:D1"/>
    </sheetView>
  </sheetViews>
  <sheetFormatPr defaultRowHeight="15" x14ac:dyDescent="0.25"/>
  <cols>
    <col min="1" max="1" width="4.42578125" customWidth="1"/>
    <col min="2" max="2" width="61" customWidth="1"/>
    <col min="4" max="4" width="24.85546875" customWidth="1"/>
  </cols>
  <sheetData>
    <row r="1" spans="1:4" ht="72.75" customHeight="1" x14ac:dyDescent="0.25">
      <c r="A1" s="120" t="s">
        <v>198</v>
      </c>
      <c r="B1" s="120"/>
      <c r="C1" s="120"/>
      <c r="D1" s="120"/>
    </row>
    <row r="2" spans="1:4" ht="33.75" customHeight="1" x14ac:dyDescent="0.25">
      <c r="A2" s="119" t="s">
        <v>1</v>
      </c>
      <c r="B2" s="124" t="s">
        <v>2</v>
      </c>
      <c r="C2" s="125" t="s">
        <v>147</v>
      </c>
      <c r="D2" s="121" t="s">
        <v>109</v>
      </c>
    </row>
    <row r="3" spans="1:4" ht="24" customHeight="1" x14ac:dyDescent="0.25">
      <c r="A3" s="119"/>
      <c r="B3" s="124"/>
      <c r="C3" s="126"/>
      <c r="D3" s="122"/>
    </row>
    <row r="4" spans="1:4" s="45" customFormat="1" ht="31.5" x14ac:dyDescent="0.25">
      <c r="A4" s="43"/>
      <c r="B4" s="44" t="s">
        <v>5</v>
      </c>
      <c r="C4" s="117">
        <f>C5+C6+C20</f>
        <v>15.49</v>
      </c>
      <c r="D4" s="118"/>
    </row>
    <row r="5" spans="1:4" x14ac:dyDescent="0.25">
      <c r="A5" s="42" t="s">
        <v>6</v>
      </c>
      <c r="B5" s="26" t="s">
        <v>7</v>
      </c>
      <c r="C5" s="46">
        <v>2.4900000000000002</v>
      </c>
      <c r="D5" s="7" t="s">
        <v>110</v>
      </c>
    </row>
    <row r="6" spans="1:4" ht="18.75" customHeight="1" x14ac:dyDescent="0.25">
      <c r="A6" s="42" t="s">
        <v>8</v>
      </c>
      <c r="B6" s="26" t="s">
        <v>9</v>
      </c>
      <c r="C6" s="100">
        <v>3.68</v>
      </c>
      <c r="D6" s="101"/>
    </row>
    <row r="7" spans="1:4" ht="26.25" x14ac:dyDescent="0.25">
      <c r="A7" s="6" t="s">
        <v>10</v>
      </c>
      <c r="B7" s="7" t="s">
        <v>11</v>
      </c>
      <c r="C7" s="5">
        <v>1.49</v>
      </c>
      <c r="D7" s="27" t="s">
        <v>137</v>
      </c>
    </row>
    <row r="8" spans="1:4" ht="25.5" x14ac:dyDescent="0.25">
      <c r="A8" s="6" t="s">
        <v>12</v>
      </c>
      <c r="B8" s="55" t="s">
        <v>13</v>
      </c>
      <c r="C8" s="5">
        <v>0.69</v>
      </c>
      <c r="D8" s="27" t="s">
        <v>137</v>
      </c>
    </row>
    <row r="9" spans="1:4" ht="18.75" customHeight="1" x14ac:dyDescent="0.25">
      <c r="A9" s="6" t="s">
        <v>14</v>
      </c>
      <c r="B9" s="7" t="s">
        <v>15</v>
      </c>
      <c r="C9" s="5">
        <v>0.03</v>
      </c>
      <c r="D9" s="7" t="s">
        <v>110</v>
      </c>
    </row>
    <row r="10" spans="1:4" ht="29.25" customHeight="1" x14ac:dyDescent="0.25">
      <c r="A10" s="6" t="s">
        <v>16</v>
      </c>
      <c r="B10" s="7" t="s">
        <v>17</v>
      </c>
      <c r="C10" s="5">
        <v>0.61</v>
      </c>
      <c r="D10" s="27" t="s">
        <v>137</v>
      </c>
    </row>
    <row r="11" spans="1:4" ht="21" customHeight="1" x14ac:dyDescent="0.25">
      <c r="A11" s="6" t="s">
        <v>18</v>
      </c>
      <c r="B11" s="7" t="s">
        <v>19</v>
      </c>
      <c r="C11" s="5">
        <v>0.03</v>
      </c>
      <c r="D11" s="7" t="s">
        <v>110</v>
      </c>
    </row>
    <row r="12" spans="1:4" ht="39" x14ac:dyDescent="0.25">
      <c r="A12" s="6" t="s">
        <v>20</v>
      </c>
      <c r="B12" s="7" t="s">
        <v>21</v>
      </c>
      <c r="C12" s="5">
        <v>0.28000000000000003</v>
      </c>
      <c r="D12" s="27" t="s">
        <v>137</v>
      </c>
    </row>
    <row r="13" spans="1:4" s="63" customFormat="1" ht="25.5" x14ac:dyDescent="0.25">
      <c r="A13" s="59" t="s">
        <v>22</v>
      </c>
      <c r="B13" s="55" t="s">
        <v>23</v>
      </c>
      <c r="C13" s="68">
        <v>0.03</v>
      </c>
      <c r="D13" s="55" t="s">
        <v>110</v>
      </c>
    </row>
    <row r="14" spans="1:4" s="63" customFormat="1" ht="32.25" customHeight="1" x14ac:dyDescent="0.25">
      <c r="A14" s="59" t="s">
        <v>24</v>
      </c>
      <c r="B14" s="55" t="s">
        <v>25</v>
      </c>
      <c r="C14" s="68">
        <v>0.13</v>
      </c>
      <c r="D14" s="69" t="s">
        <v>137</v>
      </c>
    </row>
    <row r="15" spans="1:4" s="63" customFormat="1" ht="42.75" customHeight="1" x14ac:dyDescent="0.25">
      <c r="A15" s="59" t="s">
        <v>26</v>
      </c>
      <c r="B15" s="55" t="s">
        <v>27</v>
      </c>
      <c r="C15" s="68">
        <v>0.11</v>
      </c>
      <c r="D15" s="69" t="s">
        <v>137</v>
      </c>
    </row>
    <row r="16" spans="1:4" s="63" customFormat="1" ht="42.75" customHeight="1" x14ac:dyDescent="0.25">
      <c r="A16" s="59" t="s">
        <v>28</v>
      </c>
      <c r="B16" s="55" t="s">
        <v>29</v>
      </c>
      <c r="C16" s="68">
        <v>0.06</v>
      </c>
      <c r="D16" s="69" t="s">
        <v>137</v>
      </c>
    </row>
    <row r="17" spans="1:5" s="63" customFormat="1" ht="25.5" x14ac:dyDescent="0.25">
      <c r="A17" s="59" t="s">
        <v>30</v>
      </c>
      <c r="B17" s="55" t="s">
        <v>31</v>
      </c>
      <c r="C17" s="68">
        <v>0.01</v>
      </c>
      <c r="D17" s="69" t="s">
        <v>137</v>
      </c>
    </row>
    <row r="18" spans="1:5" s="63" customFormat="1" ht="42" customHeight="1" x14ac:dyDescent="0.25">
      <c r="A18" s="59" t="s">
        <v>32</v>
      </c>
      <c r="B18" s="55" t="s">
        <v>33</v>
      </c>
      <c r="C18" s="68">
        <v>0.06</v>
      </c>
      <c r="D18" s="55" t="s">
        <v>110</v>
      </c>
    </row>
    <row r="19" spans="1:5" x14ac:dyDescent="0.25">
      <c r="A19" s="6" t="s">
        <v>34</v>
      </c>
      <c r="B19" s="7" t="s">
        <v>35</v>
      </c>
      <c r="C19" s="5">
        <v>0.15</v>
      </c>
      <c r="D19" s="7" t="s">
        <v>110</v>
      </c>
    </row>
    <row r="20" spans="1:5" s="24" customFormat="1" x14ac:dyDescent="0.25">
      <c r="A20" s="42" t="s">
        <v>36</v>
      </c>
      <c r="B20" s="26" t="s">
        <v>37</v>
      </c>
      <c r="C20" s="100">
        <v>9.32</v>
      </c>
      <c r="D20" s="101"/>
    </row>
    <row r="21" spans="1:5" ht="26.25" x14ac:dyDescent="0.25">
      <c r="A21" s="6" t="s">
        <v>10</v>
      </c>
      <c r="B21" s="7" t="s">
        <v>38</v>
      </c>
      <c r="C21" s="100">
        <v>2.1800000000000002</v>
      </c>
      <c r="D21" s="101"/>
    </row>
    <row r="22" spans="1:5" ht="26.25" x14ac:dyDescent="0.25">
      <c r="A22" s="116" t="s">
        <v>39</v>
      </c>
      <c r="B22" s="7" t="s">
        <v>40</v>
      </c>
      <c r="C22" s="100">
        <v>1.08</v>
      </c>
      <c r="D22" s="101"/>
    </row>
    <row r="23" spans="1:5" ht="41.25" customHeight="1" x14ac:dyDescent="0.25">
      <c r="A23" s="116"/>
      <c r="B23" s="7" t="s">
        <v>41</v>
      </c>
      <c r="C23" s="5">
        <v>7.0000000000000007E-2</v>
      </c>
      <c r="D23" s="27" t="s">
        <v>137</v>
      </c>
      <c r="E23">
        <f>C22+C32+C37+C42</f>
        <v>2.17</v>
      </c>
    </row>
    <row r="24" spans="1:5" x14ac:dyDescent="0.25">
      <c r="A24" s="116"/>
      <c r="B24" s="7" t="s">
        <v>42</v>
      </c>
      <c r="C24" s="5">
        <v>0.01</v>
      </c>
      <c r="D24" s="27" t="s">
        <v>137</v>
      </c>
    </row>
    <row r="25" spans="1:5" ht="26.25" x14ac:dyDescent="0.25">
      <c r="A25" s="116"/>
      <c r="B25" s="7" t="s">
        <v>43</v>
      </c>
      <c r="C25" s="5">
        <v>0.63</v>
      </c>
      <c r="D25" s="27" t="s">
        <v>137</v>
      </c>
    </row>
    <row r="26" spans="1:5" ht="26.25" x14ac:dyDescent="0.25">
      <c r="A26" s="116"/>
      <c r="B26" s="7" t="s">
        <v>44</v>
      </c>
      <c r="C26" s="5">
        <v>0.03</v>
      </c>
      <c r="D26" s="27" t="s">
        <v>137</v>
      </c>
    </row>
    <row r="27" spans="1:5" ht="26.25" x14ac:dyDescent="0.25">
      <c r="A27" s="116"/>
      <c r="B27" s="7" t="s">
        <v>45</v>
      </c>
      <c r="C27" s="5">
        <v>0.1</v>
      </c>
      <c r="D27" s="27" t="s">
        <v>137</v>
      </c>
    </row>
    <row r="28" spans="1:5" ht="26.25" x14ac:dyDescent="0.25">
      <c r="A28" s="116"/>
      <c r="B28" s="7" t="s">
        <v>46</v>
      </c>
      <c r="C28" s="5">
        <v>0.15</v>
      </c>
      <c r="D28" s="27" t="s">
        <v>137</v>
      </c>
    </row>
    <row r="29" spans="1:5" x14ac:dyDescent="0.25">
      <c r="A29" s="116"/>
      <c r="B29" s="7" t="s">
        <v>47</v>
      </c>
      <c r="C29" s="5">
        <v>0.01</v>
      </c>
      <c r="D29" s="27" t="s">
        <v>137</v>
      </c>
    </row>
    <row r="30" spans="1:5" x14ac:dyDescent="0.25">
      <c r="A30" s="116"/>
      <c r="B30" s="7" t="s">
        <v>48</v>
      </c>
      <c r="C30" s="5">
        <v>0.01</v>
      </c>
      <c r="D30" s="27" t="s">
        <v>137</v>
      </c>
    </row>
    <row r="31" spans="1:5" x14ac:dyDescent="0.25">
      <c r="A31" s="116"/>
      <c r="B31" s="7" t="s">
        <v>49</v>
      </c>
      <c r="C31" s="5">
        <v>7.0000000000000007E-2</v>
      </c>
      <c r="D31" s="27" t="s">
        <v>137</v>
      </c>
    </row>
    <row r="32" spans="1:5" ht="24" customHeight="1" x14ac:dyDescent="0.25">
      <c r="A32" s="128" t="s">
        <v>50</v>
      </c>
      <c r="B32" s="7" t="s">
        <v>51</v>
      </c>
      <c r="C32" s="100">
        <v>0.4</v>
      </c>
      <c r="D32" s="101"/>
    </row>
    <row r="33" spans="1:4" ht="27.75" customHeight="1" x14ac:dyDescent="0.25">
      <c r="A33" s="129"/>
      <c r="B33" s="7" t="s">
        <v>52</v>
      </c>
      <c r="C33" s="56">
        <f>C32-C35-C36</f>
        <v>0.34</v>
      </c>
      <c r="D33" s="27" t="s">
        <v>137</v>
      </c>
    </row>
    <row r="34" spans="1:4" ht="25.5" x14ac:dyDescent="0.25">
      <c r="A34" s="129"/>
      <c r="B34" s="55" t="s">
        <v>172</v>
      </c>
      <c r="C34" s="5">
        <v>0.01</v>
      </c>
      <c r="D34" s="27" t="s">
        <v>137</v>
      </c>
    </row>
    <row r="35" spans="1:4" ht="12.75" customHeight="1" x14ac:dyDescent="0.25">
      <c r="A35" s="129"/>
      <c r="B35" s="7" t="s">
        <v>54</v>
      </c>
      <c r="C35" s="5">
        <v>0.02</v>
      </c>
      <c r="D35" s="27" t="s">
        <v>137</v>
      </c>
    </row>
    <row r="36" spans="1:4" ht="12.75" customHeight="1" x14ac:dyDescent="0.25">
      <c r="A36" s="130"/>
      <c r="B36" s="7" t="s">
        <v>55</v>
      </c>
      <c r="C36" s="5">
        <v>0.04</v>
      </c>
      <c r="D36" s="7" t="s">
        <v>110</v>
      </c>
    </row>
    <row r="37" spans="1:4" ht="26.25" x14ac:dyDescent="0.25">
      <c r="A37" s="116" t="s">
        <v>56</v>
      </c>
      <c r="B37" s="7" t="s">
        <v>57</v>
      </c>
      <c r="C37" s="100">
        <v>0.19</v>
      </c>
      <c r="D37" s="101"/>
    </row>
    <row r="38" spans="1:4" ht="26.25" x14ac:dyDescent="0.25">
      <c r="A38" s="116"/>
      <c r="B38" s="7" t="s">
        <v>58</v>
      </c>
      <c r="C38" s="56">
        <f>C37-C39-C40-C41</f>
        <v>0.12</v>
      </c>
      <c r="D38" s="27" t="s">
        <v>137</v>
      </c>
    </row>
    <row r="39" spans="1:4" s="63" customFormat="1" ht="25.5" x14ac:dyDescent="0.25">
      <c r="A39" s="116"/>
      <c r="B39" s="55" t="s">
        <v>163</v>
      </c>
      <c r="C39" s="68">
        <v>0.02</v>
      </c>
      <c r="D39" s="69" t="s">
        <v>137</v>
      </c>
    </row>
    <row r="40" spans="1:4" s="63" customFormat="1" x14ac:dyDescent="0.25">
      <c r="A40" s="116"/>
      <c r="B40" s="55" t="s">
        <v>164</v>
      </c>
      <c r="C40" s="68">
        <v>0.01</v>
      </c>
      <c r="D40" s="69" t="s">
        <v>137</v>
      </c>
    </row>
    <row r="41" spans="1:4" s="63" customFormat="1" ht="25.5" x14ac:dyDescent="0.25">
      <c r="A41" s="116"/>
      <c r="B41" s="55" t="s">
        <v>165</v>
      </c>
      <c r="C41" s="68">
        <v>0.04</v>
      </c>
      <c r="D41" s="55" t="s">
        <v>110</v>
      </c>
    </row>
    <row r="42" spans="1:4" s="63" customFormat="1" ht="27.75" customHeight="1" x14ac:dyDescent="0.25">
      <c r="A42" s="116" t="s">
        <v>62</v>
      </c>
      <c r="B42" s="55" t="s">
        <v>63</v>
      </c>
      <c r="C42" s="131">
        <v>0.5</v>
      </c>
      <c r="D42" s="132"/>
    </row>
    <row r="43" spans="1:4" s="63" customFormat="1" ht="25.5" x14ac:dyDescent="0.25">
      <c r="A43" s="116"/>
      <c r="B43" s="55" t="s">
        <v>64</v>
      </c>
      <c r="C43" s="70">
        <f>C42-C44-C45-C46-C47</f>
        <v>3.0000000000000006E-2</v>
      </c>
      <c r="D43" s="71" t="s">
        <v>137</v>
      </c>
    </row>
    <row r="44" spans="1:4" s="63" customFormat="1" x14ac:dyDescent="0.25">
      <c r="A44" s="116"/>
      <c r="B44" s="55" t="s">
        <v>65</v>
      </c>
      <c r="C44" s="68">
        <v>7.0000000000000007E-2</v>
      </c>
      <c r="D44" s="71" t="s">
        <v>137</v>
      </c>
    </row>
    <row r="45" spans="1:4" s="63" customFormat="1" ht="25.5" x14ac:dyDescent="0.25">
      <c r="A45" s="116"/>
      <c r="B45" s="55" t="s">
        <v>66</v>
      </c>
      <c r="C45" s="68">
        <v>0.03</v>
      </c>
      <c r="D45" s="71" t="s">
        <v>137</v>
      </c>
    </row>
    <row r="46" spans="1:4" s="63" customFormat="1" ht="25.5" x14ac:dyDescent="0.25">
      <c r="A46" s="116"/>
      <c r="B46" s="55" t="s">
        <v>67</v>
      </c>
      <c r="C46" s="68">
        <v>0.33</v>
      </c>
      <c r="D46" s="71" t="s">
        <v>137</v>
      </c>
    </row>
    <row r="47" spans="1:4" s="63" customFormat="1" ht="25.5" x14ac:dyDescent="0.25">
      <c r="A47" s="116"/>
      <c r="B47" s="55" t="s">
        <v>68</v>
      </c>
      <c r="C47" s="68">
        <v>0.04</v>
      </c>
      <c r="D47" s="72" t="s">
        <v>110</v>
      </c>
    </row>
    <row r="48" spans="1:4" ht="20.25" customHeight="1" x14ac:dyDescent="0.25">
      <c r="A48" s="6" t="s">
        <v>69</v>
      </c>
      <c r="B48" s="7" t="s">
        <v>70</v>
      </c>
      <c r="C48" s="5">
        <v>0</v>
      </c>
      <c r="D48" s="29" t="s">
        <v>141</v>
      </c>
    </row>
    <row r="49" spans="1:4" ht="16.5" customHeight="1" x14ac:dyDescent="0.25">
      <c r="A49" s="6" t="s">
        <v>71</v>
      </c>
      <c r="B49" s="7" t="s">
        <v>72</v>
      </c>
      <c r="C49" s="5">
        <v>0.01</v>
      </c>
      <c r="D49" s="22" t="s">
        <v>141</v>
      </c>
    </row>
    <row r="50" spans="1:4" ht="51.75" x14ac:dyDescent="0.25">
      <c r="A50" s="116" t="s">
        <v>12</v>
      </c>
      <c r="B50" s="7" t="s">
        <v>73</v>
      </c>
      <c r="C50" s="100">
        <v>3</v>
      </c>
      <c r="D50" s="101"/>
    </row>
    <row r="51" spans="1:4" x14ac:dyDescent="0.25">
      <c r="A51" s="116"/>
      <c r="B51" s="7" t="s">
        <v>74</v>
      </c>
      <c r="C51" s="5">
        <v>2.68</v>
      </c>
      <c r="D51" s="10" t="s">
        <v>177</v>
      </c>
    </row>
    <row r="52" spans="1:4" x14ac:dyDescent="0.25">
      <c r="A52" s="116"/>
      <c r="B52" s="7" t="s">
        <v>111</v>
      </c>
      <c r="C52" s="5">
        <v>0.11</v>
      </c>
      <c r="D52" s="7" t="s">
        <v>110</v>
      </c>
    </row>
    <row r="53" spans="1:4" x14ac:dyDescent="0.25">
      <c r="A53" s="116"/>
      <c r="B53" s="7" t="s">
        <v>75</v>
      </c>
      <c r="C53" s="5">
        <v>0.01</v>
      </c>
      <c r="D53" s="30" t="s">
        <v>141</v>
      </c>
    </row>
    <row r="54" spans="1:4" x14ac:dyDescent="0.25">
      <c r="A54" s="116"/>
      <c r="B54" s="7" t="s">
        <v>76</v>
      </c>
      <c r="C54" s="5">
        <v>0.09</v>
      </c>
      <c r="D54" s="7" t="s">
        <v>110</v>
      </c>
    </row>
    <row r="55" spans="1:4" x14ac:dyDescent="0.25">
      <c r="A55" s="116"/>
      <c r="B55" s="7" t="s">
        <v>77</v>
      </c>
      <c r="C55" s="5">
        <v>0.11</v>
      </c>
      <c r="D55" s="7" t="s">
        <v>110</v>
      </c>
    </row>
    <row r="56" spans="1:4" x14ac:dyDescent="0.25">
      <c r="A56" s="6" t="s">
        <v>14</v>
      </c>
      <c r="B56" s="7" t="s">
        <v>78</v>
      </c>
      <c r="C56" s="5">
        <v>2.59</v>
      </c>
      <c r="D56" s="27" t="s">
        <v>179</v>
      </c>
    </row>
    <row r="57" spans="1:4" ht="16.5" x14ac:dyDescent="0.25">
      <c r="A57" s="6" t="s">
        <v>16</v>
      </c>
      <c r="B57" s="7" t="s">
        <v>79</v>
      </c>
      <c r="C57" s="5">
        <v>1.43</v>
      </c>
      <c r="D57" s="27" t="s">
        <v>179</v>
      </c>
    </row>
    <row r="58" spans="1:4" x14ac:dyDescent="0.25">
      <c r="A58" s="6" t="s">
        <v>18</v>
      </c>
      <c r="B58" s="7" t="s">
        <v>80</v>
      </c>
      <c r="C58" s="5">
        <v>0.12</v>
      </c>
      <c r="D58" s="27" t="s">
        <v>179</v>
      </c>
    </row>
    <row r="59" spans="1:4" ht="17.25" customHeight="1" x14ac:dyDescent="0.25">
      <c r="A59" s="98" t="s">
        <v>81</v>
      </c>
      <c r="B59" s="98"/>
      <c r="C59" s="98"/>
    </row>
    <row r="60" spans="1:4" ht="28.5" customHeight="1" x14ac:dyDescent="0.25">
      <c r="A60" s="99" t="s">
        <v>82</v>
      </c>
      <c r="B60" s="99"/>
      <c r="C60" s="99"/>
    </row>
  </sheetData>
  <mergeCells count="21">
    <mergeCell ref="C2:C3"/>
    <mergeCell ref="D2:D3"/>
    <mergeCell ref="A2:A3"/>
    <mergeCell ref="B2:B3"/>
    <mergeCell ref="A1:D1"/>
    <mergeCell ref="A59:C59"/>
    <mergeCell ref="A60:C60"/>
    <mergeCell ref="A32:A36"/>
    <mergeCell ref="C4:D4"/>
    <mergeCell ref="C6:D6"/>
    <mergeCell ref="C20:D20"/>
    <mergeCell ref="C21:D21"/>
    <mergeCell ref="C22:D22"/>
    <mergeCell ref="C32:D32"/>
    <mergeCell ref="C37:D37"/>
    <mergeCell ref="C42:D42"/>
    <mergeCell ref="C50:D50"/>
    <mergeCell ref="A37:A41"/>
    <mergeCell ref="A42:A47"/>
    <mergeCell ref="A50:A55"/>
    <mergeCell ref="A22:A31"/>
  </mergeCells>
  <pageMargins left="0.31496062992125984" right="0.31496062992125984" top="0" bottom="0" header="0.31496062992125984" footer="0.31496062992125984"/>
  <pageSetup paperSize="9" scale="8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63"/>
  <sheetViews>
    <sheetView view="pageBreakPreview" topLeftCell="A5" zoomScale="118" zoomScaleNormal="100" zoomScaleSheetLayoutView="118" workbookViewId="0">
      <selection activeCell="A5" sqref="A5:D5"/>
    </sheetView>
  </sheetViews>
  <sheetFormatPr defaultRowHeight="15" x14ac:dyDescent="0.25"/>
  <cols>
    <col min="1" max="1" width="4.140625" customWidth="1"/>
    <col min="2" max="2" width="56.140625" customWidth="1"/>
    <col min="3" max="3" width="11.85546875" customWidth="1"/>
    <col min="4" max="4" width="26.85546875" customWidth="1"/>
  </cols>
  <sheetData>
    <row r="1" spans="1:4" ht="21.75" hidden="1" customHeight="1" x14ac:dyDescent="0.25">
      <c r="A1" s="136" t="s">
        <v>195</v>
      </c>
      <c r="B1" s="136"/>
      <c r="C1" s="136"/>
      <c r="D1" s="136"/>
    </row>
    <row r="2" spans="1:4" ht="15" hidden="1" customHeight="1" x14ac:dyDescent="0.25">
      <c r="A2" s="137" t="s">
        <v>193</v>
      </c>
      <c r="B2" s="137"/>
      <c r="C2" s="137"/>
      <c r="D2" s="137"/>
    </row>
    <row r="3" spans="1:4" hidden="1" x14ac:dyDescent="0.25">
      <c r="A3" s="138" t="s">
        <v>194</v>
      </c>
      <c r="B3" s="138"/>
      <c r="C3" s="138"/>
      <c r="D3" s="138"/>
    </row>
    <row r="4" spans="1:4" ht="45.75" hidden="1" customHeight="1" x14ac:dyDescent="0.25">
      <c r="A4" s="133" t="s">
        <v>83</v>
      </c>
      <c r="B4" s="133"/>
      <c r="C4" s="133"/>
      <c r="D4" s="133"/>
    </row>
    <row r="5" spans="1:4" ht="86.25" customHeight="1" x14ac:dyDescent="0.25">
      <c r="A5" s="139" t="s">
        <v>199</v>
      </c>
      <c r="B5" s="139"/>
      <c r="C5" s="139"/>
      <c r="D5" s="139"/>
    </row>
    <row r="6" spans="1:4" ht="46.5" customHeight="1" x14ac:dyDescent="0.25">
      <c r="A6" s="102" t="s">
        <v>1</v>
      </c>
      <c r="B6" s="102" t="s">
        <v>2</v>
      </c>
      <c r="C6" s="20" t="s">
        <v>140</v>
      </c>
      <c r="D6" s="121" t="s">
        <v>109</v>
      </c>
    </row>
    <row r="7" spans="1:4" ht="18" customHeight="1" x14ac:dyDescent="0.25">
      <c r="A7" s="103"/>
      <c r="B7" s="103"/>
      <c r="C7" s="105" t="s">
        <v>3</v>
      </c>
      <c r="D7" s="122"/>
    </row>
    <row r="8" spans="1:4" ht="6.75" customHeight="1" x14ac:dyDescent="0.25">
      <c r="A8" s="104"/>
      <c r="B8" s="104"/>
      <c r="C8" s="105"/>
      <c r="D8" s="123"/>
    </row>
    <row r="9" spans="1:4" s="24" customFormat="1" x14ac:dyDescent="0.25">
      <c r="A9" s="42" t="s">
        <v>84</v>
      </c>
      <c r="B9" s="26" t="s">
        <v>85</v>
      </c>
      <c r="C9" s="48">
        <v>2.4900000000000002</v>
      </c>
      <c r="D9" s="8" t="s">
        <v>110</v>
      </c>
    </row>
    <row r="10" spans="1:4" s="24" customFormat="1" ht="29.25" customHeight="1" x14ac:dyDescent="0.25">
      <c r="A10" s="42" t="s">
        <v>8</v>
      </c>
      <c r="B10" s="26" t="s">
        <v>9</v>
      </c>
      <c r="C10" s="134">
        <v>4.3600000000000003</v>
      </c>
      <c r="D10" s="135"/>
    </row>
    <row r="11" spans="1:4" ht="26.25" x14ac:dyDescent="0.25">
      <c r="A11" s="6" t="s">
        <v>10</v>
      </c>
      <c r="B11" s="7" t="s">
        <v>11</v>
      </c>
      <c r="C11" s="4">
        <v>2.16</v>
      </c>
      <c r="D11" s="3" t="s">
        <v>137</v>
      </c>
    </row>
    <row r="12" spans="1:4" ht="26.25" x14ac:dyDescent="0.25">
      <c r="A12" s="6" t="s">
        <v>12</v>
      </c>
      <c r="B12" s="7" t="s">
        <v>13</v>
      </c>
      <c r="C12" s="4">
        <v>0.7</v>
      </c>
      <c r="D12" s="3" t="s">
        <v>137</v>
      </c>
    </row>
    <row r="13" spans="1:4" ht="26.25" x14ac:dyDescent="0.25">
      <c r="A13" s="6" t="s">
        <v>14</v>
      </c>
      <c r="B13" s="7" t="s">
        <v>15</v>
      </c>
      <c r="C13" s="4">
        <v>0.03</v>
      </c>
      <c r="D13" s="8" t="s">
        <v>110</v>
      </c>
    </row>
    <row r="14" spans="1:4" ht="26.25" x14ac:dyDescent="0.25">
      <c r="A14" s="6" t="s">
        <v>16</v>
      </c>
      <c r="B14" s="7" t="s">
        <v>17</v>
      </c>
      <c r="C14" s="4">
        <v>0.63</v>
      </c>
      <c r="D14" s="3" t="s">
        <v>137</v>
      </c>
    </row>
    <row r="15" spans="1:4" x14ac:dyDescent="0.25">
      <c r="A15" s="6" t="s">
        <v>18</v>
      </c>
      <c r="B15" s="7" t="s">
        <v>19</v>
      </c>
      <c r="C15" s="4">
        <v>0.03</v>
      </c>
      <c r="D15" s="8" t="s">
        <v>110</v>
      </c>
    </row>
    <row r="16" spans="1:4" ht="39" x14ac:dyDescent="0.25">
      <c r="A16" s="6" t="s">
        <v>20</v>
      </c>
      <c r="B16" s="7" t="s">
        <v>21</v>
      </c>
      <c r="C16" s="4">
        <v>0.28000000000000003</v>
      </c>
      <c r="D16" s="3" t="s">
        <v>137</v>
      </c>
    </row>
    <row r="17" spans="1:4" ht="26.25" x14ac:dyDescent="0.25">
      <c r="A17" s="6" t="s">
        <v>22</v>
      </c>
      <c r="B17" s="7" t="s">
        <v>86</v>
      </c>
      <c r="C17" s="4">
        <v>0.03</v>
      </c>
      <c r="D17" s="8" t="s">
        <v>110</v>
      </c>
    </row>
    <row r="18" spans="1:4" ht="26.25" x14ac:dyDescent="0.25">
      <c r="A18" s="6" t="s">
        <v>24</v>
      </c>
      <c r="B18" s="7" t="s">
        <v>25</v>
      </c>
      <c r="C18" s="4">
        <v>0.13</v>
      </c>
      <c r="D18" s="3" t="s">
        <v>137</v>
      </c>
    </row>
    <row r="19" spans="1:4" ht="39" x14ac:dyDescent="0.25">
      <c r="A19" s="6" t="s">
        <v>26</v>
      </c>
      <c r="B19" s="7" t="s">
        <v>27</v>
      </c>
      <c r="C19" s="4">
        <v>0.11</v>
      </c>
      <c r="D19" s="3" t="s">
        <v>137</v>
      </c>
    </row>
    <row r="20" spans="1:4" ht="39" x14ac:dyDescent="0.25">
      <c r="A20" s="6" t="s">
        <v>28</v>
      </c>
      <c r="B20" s="7" t="s">
        <v>29</v>
      </c>
      <c r="C20" s="4">
        <v>0.05</v>
      </c>
      <c r="D20" s="3" t="s">
        <v>137</v>
      </c>
    </row>
    <row r="21" spans="1:4" ht="26.25" x14ac:dyDescent="0.25">
      <c r="A21" s="6" t="s">
        <v>30</v>
      </c>
      <c r="B21" s="7" t="s">
        <v>31</v>
      </c>
      <c r="C21" s="4">
        <v>0.01</v>
      </c>
      <c r="D21" s="3" t="s">
        <v>137</v>
      </c>
    </row>
    <row r="22" spans="1:4" ht="39" x14ac:dyDescent="0.25">
      <c r="A22" s="6" t="s">
        <v>32</v>
      </c>
      <c r="B22" s="7" t="s">
        <v>33</v>
      </c>
      <c r="C22" s="4">
        <v>0.05</v>
      </c>
      <c r="D22" s="8" t="s">
        <v>110</v>
      </c>
    </row>
    <row r="23" spans="1:4" x14ac:dyDescent="0.25">
      <c r="A23" s="6" t="s">
        <v>34</v>
      </c>
      <c r="B23" s="7" t="s">
        <v>35</v>
      </c>
      <c r="C23" s="4">
        <v>0.15</v>
      </c>
      <c r="D23" s="8" t="s">
        <v>110</v>
      </c>
    </row>
    <row r="24" spans="1:4" s="24" customFormat="1" x14ac:dyDescent="0.25">
      <c r="A24" s="42" t="s">
        <v>36</v>
      </c>
      <c r="B24" s="26" t="s">
        <v>87</v>
      </c>
      <c r="C24" s="134">
        <v>8.3800000000000008</v>
      </c>
      <c r="D24" s="135"/>
    </row>
    <row r="25" spans="1:4" ht="26.25" x14ac:dyDescent="0.25">
      <c r="A25" s="6" t="s">
        <v>10</v>
      </c>
      <c r="B25" s="7" t="s">
        <v>38</v>
      </c>
      <c r="C25" s="134">
        <v>2.89</v>
      </c>
      <c r="D25" s="135"/>
    </row>
    <row r="26" spans="1:4" ht="26.25" x14ac:dyDescent="0.25">
      <c r="A26" s="116" t="s">
        <v>39</v>
      </c>
      <c r="B26" s="7" t="s">
        <v>40</v>
      </c>
      <c r="C26" s="134">
        <v>1.56</v>
      </c>
      <c r="D26" s="135"/>
    </row>
    <row r="27" spans="1:4" ht="39" hidden="1" x14ac:dyDescent="0.25">
      <c r="A27" s="116"/>
      <c r="B27" s="7" t="s">
        <v>41</v>
      </c>
      <c r="C27" s="4">
        <v>7.0000000000000007E-2</v>
      </c>
      <c r="D27" s="3" t="s">
        <v>137</v>
      </c>
    </row>
    <row r="28" spans="1:4" hidden="1" x14ac:dyDescent="0.25">
      <c r="A28" s="116"/>
      <c r="B28" s="7" t="s">
        <v>42</v>
      </c>
      <c r="C28" s="4">
        <v>0.03</v>
      </c>
      <c r="D28" s="3" t="s">
        <v>137</v>
      </c>
    </row>
    <row r="29" spans="1:4" ht="26.25" hidden="1" x14ac:dyDescent="0.25">
      <c r="A29" s="116"/>
      <c r="B29" s="7" t="s">
        <v>43</v>
      </c>
      <c r="C29" s="4">
        <v>1.1599999999999999</v>
      </c>
      <c r="D29" s="3" t="s">
        <v>137</v>
      </c>
    </row>
    <row r="30" spans="1:4" ht="26.25" hidden="1" x14ac:dyDescent="0.25">
      <c r="A30" s="116"/>
      <c r="B30" s="7" t="s">
        <v>44</v>
      </c>
      <c r="C30" s="4">
        <v>0.03</v>
      </c>
      <c r="D30" s="3" t="s">
        <v>137</v>
      </c>
    </row>
    <row r="31" spans="1:4" ht="26.25" hidden="1" x14ac:dyDescent="0.25">
      <c r="A31" s="116"/>
      <c r="B31" s="7" t="s">
        <v>45</v>
      </c>
      <c r="C31" s="4">
        <v>0.01</v>
      </c>
      <c r="D31" s="3" t="s">
        <v>137</v>
      </c>
    </row>
    <row r="32" spans="1:4" ht="26.25" hidden="1" x14ac:dyDescent="0.25">
      <c r="A32" s="116"/>
      <c r="B32" s="7" t="s">
        <v>46</v>
      </c>
      <c r="C32" s="4">
        <v>0.17</v>
      </c>
      <c r="D32" s="3" t="s">
        <v>137</v>
      </c>
    </row>
    <row r="33" spans="1:4" hidden="1" x14ac:dyDescent="0.25">
      <c r="A33" s="116"/>
      <c r="B33" s="7" t="s">
        <v>47</v>
      </c>
      <c r="C33" s="4">
        <v>0.01</v>
      </c>
      <c r="D33" s="3" t="s">
        <v>137</v>
      </c>
    </row>
    <row r="34" spans="1:4" hidden="1" x14ac:dyDescent="0.25">
      <c r="A34" s="116"/>
      <c r="B34" s="7" t="s">
        <v>48</v>
      </c>
      <c r="C34" s="4">
        <v>0.01</v>
      </c>
      <c r="D34" s="3" t="s">
        <v>137</v>
      </c>
    </row>
    <row r="35" spans="1:4" hidden="1" x14ac:dyDescent="0.25">
      <c r="A35" s="116"/>
      <c r="B35" s="7" t="s">
        <v>49</v>
      </c>
      <c r="C35" s="4">
        <v>7.0000000000000007E-2</v>
      </c>
      <c r="D35" s="3" t="s">
        <v>137</v>
      </c>
    </row>
    <row r="36" spans="1:4" ht="26.25" x14ac:dyDescent="0.25">
      <c r="A36" s="116" t="s">
        <v>50</v>
      </c>
      <c r="B36" s="7" t="s">
        <v>51</v>
      </c>
      <c r="C36" s="134">
        <v>0.4</v>
      </c>
      <c r="D36" s="135"/>
    </row>
    <row r="37" spans="1:4" ht="26.25" hidden="1" x14ac:dyDescent="0.25">
      <c r="A37" s="116"/>
      <c r="B37" s="7" t="s">
        <v>52</v>
      </c>
      <c r="C37" s="4">
        <f>C36-C38-C39-C40</f>
        <v>0.33</v>
      </c>
      <c r="D37" s="3" t="s">
        <v>137</v>
      </c>
    </row>
    <row r="38" spans="1:4" ht="26.25" hidden="1" x14ac:dyDescent="0.25">
      <c r="A38" s="116"/>
      <c r="B38" s="7" t="s">
        <v>53</v>
      </c>
      <c r="C38" s="4">
        <v>0.01</v>
      </c>
      <c r="D38" s="3" t="s">
        <v>137</v>
      </c>
    </row>
    <row r="39" spans="1:4" ht="26.25" hidden="1" x14ac:dyDescent="0.25">
      <c r="A39" s="116"/>
      <c r="B39" s="7" t="s">
        <v>54</v>
      </c>
      <c r="C39" s="4">
        <v>0.02</v>
      </c>
      <c r="D39" s="3" t="s">
        <v>137</v>
      </c>
    </row>
    <row r="40" spans="1:4" ht="26.25" hidden="1" x14ac:dyDescent="0.25">
      <c r="A40" s="116"/>
      <c r="B40" s="7" t="s">
        <v>55</v>
      </c>
      <c r="C40" s="4">
        <v>0.04</v>
      </c>
      <c r="D40" s="8" t="s">
        <v>110</v>
      </c>
    </row>
    <row r="41" spans="1:4" ht="26.25" x14ac:dyDescent="0.25">
      <c r="A41" s="116" t="s">
        <v>56</v>
      </c>
      <c r="B41" s="7" t="s">
        <v>57</v>
      </c>
      <c r="C41" s="134">
        <v>0.19</v>
      </c>
      <c r="D41" s="135"/>
    </row>
    <row r="42" spans="1:4" ht="26.25" hidden="1" x14ac:dyDescent="0.25">
      <c r="A42" s="116"/>
      <c r="B42" s="7" t="s">
        <v>58</v>
      </c>
      <c r="C42" s="4">
        <f>C41-C43-C44-C45</f>
        <v>0.12</v>
      </c>
      <c r="D42" s="3" t="s">
        <v>137</v>
      </c>
    </row>
    <row r="43" spans="1:4" ht="26.25" hidden="1" x14ac:dyDescent="0.25">
      <c r="A43" s="116"/>
      <c r="B43" s="7" t="s">
        <v>59</v>
      </c>
      <c r="C43" s="4">
        <v>0.02</v>
      </c>
      <c r="D43" s="3" t="s">
        <v>137</v>
      </c>
    </row>
    <row r="44" spans="1:4" hidden="1" x14ac:dyDescent="0.25">
      <c r="A44" s="116"/>
      <c r="B44" s="7" t="s">
        <v>60</v>
      </c>
      <c r="C44" s="4">
        <v>0.01</v>
      </c>
      <c r="D44" s="3" t="s">
        <v>137</v>
      </c>
    </row>
    <row r="45" spans="1:4" ht="26.25" hidden="1" x14ac:dyDescent="0.25">
      <c r="A45" s="116"/>
      <c r="B45" s="7" t="s">
        <v>61</v>
      </c>
      <c r="C45" s="4">
        <v>0.04</v>
      </c>
      <c r="D45" s="8" t="s">
        <v>110</v>
      </c>
    </row>
    <row r="46" spans="1:4" ht="26.25" x14ac:dyDescent="0.25">
      <c r="A46" s="116" t="s">
        <v>62</v>
      </c>
      <c r="B46" s="7" t="s">
        <v>63</v>
      </c>
      <c r="C46" s="134">
        <f>C47+C48+C49+C50+C51</f>
        <v>0.52</v>
      </c>
      <c r="D46" s="135"/>
    </row>
    <row r="47" spans="1:4" ht="26.25" hidden="1" x14ac:dyDescent="0.25">
      <c r="A47" s="116"/>
      <c r="B47" s="7" t="s">
        <v>64</v>
      </c>
      <c r="C47" s="4">
        <v>0.08</v>
      </c>
      <c r="D47" s="3" t="s">
        <v>137</v>
      </c>
    </row>
    <row r="48" spans="1:4" hidden="1" x14ac:dyDescent="0.25">
      <c r="A48" s="116"/>
      <c r="B48" s="7" t="s">
        <v>65</v>
      </c>
      <c r="C48" s="4">
        <v>0.04</v>
      </c>
      <c r="D48" s="3" t="s">
        <v>137</v>
      </c>
    </row>
    <row r="49" spans="1:4" ht="26.25" hidden="1" x14ac:dyDescent="0.25">
      <c r="A49" s="116"/>
      <c r="B49" s="7" t="s">
        <v>66</v>
      </c>
      <c r="C49" s="4">
        <v>0.03</v>
      </c>
      <c r="D49" s="3" t="s">
        <v>137</v>
      </c>
    </row>
    <row r="50" spans="1:4" ht="26.25" hidden="1" x14ac:dyDescent="0.25">
      <c r="A50" s="116"/>
      <c r="B50" s="7" t="s">
        <v>67</v>
      </c>
      <c r="C50" s="4">
        <v>0.33</v>
      </c>
      <c r="D50" s="3" t="s">
        <v>137</v>
      </c>
    </row>
    <row r="51" spans="1:4" ht="26.25" hidden="1" x14ac:dyDescent="0.25">
      <c r="A51" s="116"/>
      <c r="B51" s="7" t="s">
        <v>68</v>
      </c>
      <c r="C51" s="4">
        <v>0.04</v>
      </c>
      <c r="D51" s="8" t="s">
        <v>110</v>
      </c>
    </row>
    <row r="52" spans="1:4" ht="39" customHeight="1" x14ac:dyDescent="0.25">
      <c r="A52" s="6" t="s">
        <v>69</v>
      </c>
      <c r="B52" s="55" t="s">
        <v>70</v>
      </c>
      <c r="C52" s="4">
        <v>0.21</v>
      </c>
      <c r="D52" s="95" t="s">
        <v>176</v>
      </c>
    </row>
    <row r="53" spans="1:4" hidden="1" x14ac:dyDescent="0.25">
      <c r="A53" s="6" t="s">
        <v>71</v>
      </c>
      <c r="B53" s="7" t="s">
        <v>72</v>
      </c>
      <c r="C53" s="4">
        <v>0.01</v>
      </c>
      <c r="D53" s="22" t="s">
        <v>141</v>
      </c>
    </row>
    <row r="54" spans="1:4" ht="64.5" x14ac:dyDescent="0.25">
      <c r="A54" s="116" t="s">
        <v>12</v>
      </c>
      <c r="B54" s="7" t="s">
        <v>73</v>
      </c>
      <c r="C54" s="134">
        <f>C55+C56+C57+C58+C59</f>
        <v>2.9999999999999996</v>
      </c>
      <c r="D54" s="135"/>
    </row>
    <row r="55" spans="1:4" x14ac:dyDescent="0.25">
      <c r="A55" s="116"/>
      <c r="B55" s="7" t="s">
        <v>74</v>
      </c>
      <c r="C55" s="5">
        <v>2.68</v>
      </c>
      <c r="D55" s="10" t="s">
        <v>177</v>
      </c>
    </row>
    <row r="56" spans="1:4" x14ac:dyDescent="0.25">
      <c r="A56" s="116"/>
      <c r="B56" s="7" t="s">
        <v>111</v>
      </c>
      <c r="C56" s="5">
        <v>0.11</v>
      </c>
      <c r="D56" s="8" t="s">
        <v>110</v>
      </c>
    </row>
    <row r="57" spans="1:4" x14ac:dyDescent="0.25">
      <c r="A57" s="116"/>
      <c r="B57" s="7" t="s">
        <v>75</v>
      </c>
      <c r="C57" s="4">
        <v>0.01</v>
      </c>
      <c r="D57" s="22" t="s">
        <v>141</v>
      </c>
    </row>
    <row r="58" spans="1:4" x14ac:dyDescent="0.25">
      <c r="A58" s="116"/>
      <c r="B58" s="7" t="s">
        <v>76</v>
      </c>
      <c r="C58" s="4">
        <v>0.09</v>
      </c>
      <c r="D58" s="8" t="s">
        <v>110</v>
      </c>
    </row>
    <row r="59" spans="1:4" x14ac:dyDescent="0.25">
      <c r="A59" s="116"/>
      <c r="B59" s="7" t="s">
        <v>77</v>
      </c>
      <c r="C59" s="4">
        <v>0.11</v>
      </c>
      <c r="D59" s="8" t="s">
        <v>110</v>
      </c>
    </row>
    <row r="60" spans="1:4" x14ac:dyDescent="0.25">
      <c r="A60" s="6" t="s">
        <v>14</v>
      </c>
      <c r="B60" s="7" t="s">
        <v>78</v>
      </c>
      <c r="C60" s="4">
        <v>2.37</v>
      </c>
      <c r="D60" s="27" t="s">
        <v>179</v>
      </c>
    </row>
    <row r="61" spans="1:4" x14ac:dyDescent="0.25">
      <c r="A61" s="6" t="s">
        <v>16</v>
      </c>
      <c r="B61" s="7" t="s">
        <v>80</v>
      </c>
      <c r="C61" s="4">
        <v>0.12</v>
      </c>
      <c r="D61" s="27" t="s">
        <v>179</v>
      </c>
    </row>
    <row r="62" spans="1:4" ht="17.25" customHeight="1" x14ac:dyDescent="0.25">
      <c r="A62" s="98" t="s">
        <v>81</v>
      </c>
      <c r="B62" s="98"/>
      <c r="C62" s="98"/>
    </row>
    <row r="63" spans="1:4" ht="28.5" customHeight="1" x14ac:dyDescent="0.25">
      <c r="A63" s="99" t="s">
        <v>82</v>
      </c>
      <c r="B63" s="99"/>
      <c r="C63" s="99"/>
    </row>
  </sheetData>
  <mergeCells count="24">
    <mergeCell ref="A63:C63"/>
    <mergeCell ref="C46:D46"/>
    <mergeCell ref="C54:D54"/>
    <mergeCell ref="A46:A51"/>
    <mergeCell ref="A54:A59"/>
    <mergeCell ref="A62:C62"/>
    <mergeCell ref="C26:D26"/>
    <mergeCell ref="C36:D36"/>
    <mergeCell ref="A26:A35"/>
    <mergeCell ref="A36:A40"/>
    <mergeCell ref="A41:A45"/>
    <mergeCell ref="C41:D41"/>
    <mergeCell ref="A4:D4"/>
    <mergeCell ref="C25:D25"/>
    <mergeCell ref="C24:D24"/>
    <mergeCell ref="A1:D1"/>
    <mergeCell ref="A2:D2"/>
    <mergeCell ref="A3:D3"/>
    <mergeCell ref="D6:D8"/>
    <mergeCell ref="C7:C8"/>
    <mergeCell ref="C10:D10"/>
    <mergeCell ref="A6:A8"/>
    <mergeCell ref="B6:B8"/>
    <mergeCell ref="A5:D5"/>
  </mergeCells>
  <pageMargins left="0.31496062992125984" right="0" top="0" bottom="0" header="0.31496062992125984" footer="0.31496062992125984"/>
  <pageSetup paperSize="9" scale="92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60"/>
  <sheetViews>
    <sheetView view="pageBreakPreview" zoomScale="95" zoomScaleNormal="100" zoomScaleSheetLayoutView="95" workbookViewId="0">
      <selection sqref="A1:D1"/>
    </sheetView>
  </sheetViews>
  <sheetFormatPr defaultRowHeight="15" x14ac:dyDescent="0.25"/>
  <cols>
    <col min="1" max="1" width="4.140625" customWidth="1"/>
    <col min="2" max="2" width="57.7109375" customWidth="1"/>
    <col min="3" max="3" width="10" customWidth="1"/>
    <col min="4" max="4" width="31.42578125" customWidth="1"/>
  </cols>
  <sheetData>
    <row r="1" spans="1:4" ht="94.5" customHeight="1" x14ac:dyDescent="0.25">
      <c r="A1" s="139" t="s">
        <v>200</v>
      </c>
      <c r="B1" s="139"/>
      <c r="C1" s="139"/>
      <c r="D1" s="139"/>
    </row>
    <row r="2" spans="1:4" ht="33.75" customHeight="1" x14ac:dyDescent="0.25">
      <c r="A2" s="102" t="s">
        <v>1</v>
      </c>
      <c r="B2" s="102" t="s">
        <v>2</v>
      </c>
      <c r="C2" s="20" t="s">
        <v>148</v>
      </c>
      <c r="D2" s="121" t="s">
        <v>109</v>
      </c>
    </row>
    <row r="3" spans="1:4" ht="18" customHeight="1" x14ac:dyDescent="0.25">
      <c r="A3" s="103"/>
      <c r="B3" s="103"/>
      <c r="C3" s="105" t="s">
        <v>3</v>
      </c>
      <c r="D3" s="122"/>
    </row>
    <row r="4" spans="1:4" ht="8.25" customHeight="1" x14ac:dyDescent="0.25">
      <c r="A4" s="104"/>
      <c r="B4" s="104"/>
      <c r="C4" s="105"/>
      <c r="D4" s="123"/>
    </row>
    <row r="5" spans="1:4" s="45" customFormat="1" ht="31.5" x14ac:dyDescent="0.25">
      <c r="A5" s="43"/>
      <c r="B5" s="44" t="s">
        <v>5</v>
      </c>
      <c r="C5" s="140">
        <f>C6+C7+C21</f>
        <v>15.23</v>
      </c>
      <c r="D5" s="141"/>
    </row>
    <row r="6" spans="1:4" s="24" customFormat="1" x14ac:dyDescent="0.25">
      <c r="A6" s="42" t="s">
        <v>84</v>
      </c>
      <c r="B6" s="26" t="s">
        <v>85</v>
      </c>
      <c r="C6" s="48">
        <v>2.4900000000000002</v>
      </c>
      <c r="D6" s="8" t="s">
        <v>110</v>
      </c>
    </row>
    <row r="7" spans="1:4" s="24" customFormat="1" ht="15" customHeight="1" x14ac:dyDescent="0.25">
      <c r="A7" s="42" t="s">
        <v>8</v>
      </c>
      <c r="B7" s="26" t="s">
        <v>9</v>
      </c>
      <c r="C7" s="134">
        <f>C8+C9+C10+C11+C12+C13+C14+C15+C16+C17+C18+C19+C20</f>
        <v>4.3599999999999994</v>
      </c>
      <c r="D7" s="135"/>
    </row>
    <row r="8" spans="1:4" ht="26.25" x14ac:dyDescent="0.25">
      <c r="A8" s="6" t="s">
        <v>10</v>
      </c>
      <c r="B8" s="7" t="s">
        <v>11</v>
      </c>
      <c r="C8" s="53">
        <v>2.16</v>
      </c>
      <c r="D8" s="17" t="s">
        <v>138</v>
      </c>
    </row>
    <row r="9" spans="1:4" ht="26.25" x14ac:dyDescent="0.25">
      <c r="A9" s="6" t="s">
        <v>12</v>
      </c>
      <c r="B9" s="7" t="s">
        <v>13</v>
      </c>
      <c r="C9" s="53">
        <v>0.7</v>
      </c>
      <c r="D9" s="17" t="s">
        <v>138</v>
      </c>
    </row>
    <row r="10" spans="1:4" ht="26.25" x14ac:dyDescent="0.25">
      <c r="A10" s="6" t="s">
        <v>14</v>
      </c>
      <c r="B10" s="7" t="s">
        <v>15</v>
      </c>
      <c r="C10" s="53">
        <v>0.03</v>
      </c>
      <c r="D10" s="8" t="s">
        <v>110</v>
      </c>
    </row>
    <row r="11" spans="1:4" ht="26.25" x14ac:dyDescent="0.25">
      <c r="A11" s="6" t="s">
        <v>16</v>
      </c>
      <c r="B11" s="7" t="s">
        <v>17</v>
      </c>
      <c r="C11" s="53">
        <v>0.63</v>
      </c>
      <c r="D11" s="17" t="s">
        <v>138</v>
      </c>
    </row>
    <row r="12" spans="1:4" x14ac:dyDescent="0.25">
      <c r="A12" s="6" t="s">
        <v>18</v>
      </c>
      <c r="B12" s="7" t="s">
        <v>19</v>
      </c>
      <c r="C12" s="53">
        <v>0.03</v>
      </c>
      <c r="D12" s="8" t="s">
        <v>110</v>
      </c>
    </row>
    <row r="13" spans="1:4" ht="39" x14ac:dyDescent="0.25">
      <c r="A13" s="6" t="s">
        <v>20</v>
      </c>
      <c r="B13" s="7" t="s">
        <v>21</v>
      </c>
      <c r="C13" s="53">
        <v>0.28000000000000003</v>
      </c>
      <c r="D13" s="17" t="s">
        <v>138</v>
      </c>
    </row>
    <row r="14" spans="1:4" ht="26.25" x14ac:dyDescent="0.25">
      <c r="A14" s="6" t="s">
        <v>22</v>
      </c>
      <c r="B14" s="7" t="s">
        <v>86</v>
      </c>
      <c r="C14" s="53">
        <v>0.03</v>
      </c>
      <c r="D14" s="8" t="s">
        <v>110</v>
      </c>
    </row>
    <row r="15" spans="1:4" ht="26.25" x14ac:dyDescent="0.25">
      <c r="A15" s="6" t="s">
        <v>24</v>
      </c>
      <c r="B15" s="7" t="s">
        <v>25</v>
      </c>
      <c r="C15" s="53">
        <v>0.13</v>
      </c>
      <c r="D15" s="17" t="s">
        <v>138</v>
      </c>
    </row>
    <row r="16" spans="1:4" ht="39" x14ac:dyDescent="0.25">
      <c r="A16" s="6" t="s">
        <v>26</v>
      </c>
      <c r="B16" s="7" t="s">
        <v>27</v>
      </c>
      <c r="C16" s="53">
        <v>0.11</v>
      </c>
      <c r="D16" s="17" t="s">
        <v>138</v>
      </c>
    </row>
    <row r="17" spans="1:4" ht="39" x14ac:dyDescent="0.25">
      <c r="A17" s="6" t="s">
        <v>28</v>
      </c>
      <c r="B17" s="7" t="s">
        <v>29</v>
      </c>
      <c r="C17" s="53">
        <v>0.05</v>
      </c>
      <c r="D17" s="17" t="s">
        <v>138</v>
      </c>
    </row>
    <row r="18" spans="1:4" ht="26.25" x14ac:dyDescent="0.25">
      <c r="A18" s="6" t="s">
        <v>30</v>
      </c>
      <c r="B18" s="7" t="s">
        <v>31</v>
      </c>
      <c r="C18" s="53">
        <v>0.01</v>
      </c>
      <c r="D18" s="17" t="s">
        <v>138</v>
      </c>
    </row>
    <row r="19" spans="1:4" ht="39" x14ac:dyDescent="0.25">
      <c r="A19" s="6" t="s">
        <v>32</v>
      </c>
      <c r="B19" s="7" t="s">
        <v>33</v>
      </c>
      <c r="C19" s="53">
        <v>0.05</v>
      </c>
      <c r="D19" s="8" t="s">
        <v>110</v>
      </c>
    </row>
    <row r="20" spans="1:4" x14ac:dyDescent="0.25">
      <c r="A20" s="6" t="s">
        <v>34</v>
      </c>
      <c r="B20" s="7" t="s">
        <v>35</v>
      </c>
      <c r="C20" s="53">
        <v>0.15</v>
      </c>
      <c r="D20" s="8" t="s">
        <v>110</v>
      </c>
    </row>
    <row r="21" spans="1:4" s="24" customFormat="1" x14ac:dyDescent="0.25">
      <c r="A21" s="42" t="s">
        <v>36</v>
      </c>
      <c r="B21" s="26" t="s">
        <v>87</v>
      </c>
      <c r="C21" s="134">
        <v>8.3800000000000008</v>
      </c>
      <c r="D21" s="135"/>
    </row>
    <row r="22" spans="1:4" ht="26.25" x14ac:dyDescent="0.25">
      <c r="A22" s="6" t="s">
        <v>10</v>
      </c>
      <c r="B22" s="7" t="s">
        <v>38</v>
      </c>
      <c r="C22" s="134">
        <v>2.89</v>
      </c>
      <c r="D22" s="135"/>
    </row>
    <row r="23" spans="1:4" ht="26.25" x14ac:dyDescent="0.25">
      <c r="A23" s="116" t="s">
        <v>39</v>
      </c>
      <c r="B23" s="7" t="s">
        <v>40</v>
      </c>
      <c r="C23" s="134">
        <v>1.56</v>
      </c>
      <c r="D23" s="135"/>
    </row>
    <row r="24" spans="1:4" ht="39" x14ac:dyDescent="0.25">
      <c r="A24" s="116"/>
      <c r="B24" s="7" t="s">
        <v>41</v>
      </c>
      <c r="C24" s="53">
        <v>7.0000000000000007E-2</v>
      </c>
      <c r="D24" s="17" t="s">
        <v>138</v>
      </c>
    </row>
    <row r="25" spans="1:4" x14ac:dyDescent="0.25">
      <c r="A25" s="116"/>
      <c r="B25" s="7" t="s">
        <v>42</v>
      </c>
      <c r="C25" s="53">
        <v>0.03</v>
      </c>
      <c r="D25" s="17" t="s">
        <v>138</v>
      </c>
    </row>
    <row r="26" spans="1:4" ht="26.25" x14ac:dyDescent="0.25">
      <c r="A26" s="116"/>
      <c r="B26" s="7" t="s">
        <v>43</v>
      </c>
      <c r="C26" s="53">
        <v>1.1599999999999999</v>
      </c>
      <c r="D26" s="17" t="s">
        <v>138</v>
      </c>
    </row>
    <row r="27" spans="1:4" ht="26.25" x14ac:dyDescent="0.25">
      <c r="A27" s="116"/>
      <c r="B27" s="7" t="s">
        <v>44</v>
      </c>
      <c r="C27" s="53">
        <v>0.03</v>
      </c>
      <c r="D27" s="17" t="s">
        <v>138</v>
      </c>
    </row>
    <row r="28" spans="1:4" ht="26.25" x14ac:dyDescent="0.25">
      <c r="A28" s="116"/>
      <c r="B28" s="7" t="s">
        <v>45</v>
      </c>
      <c r="C28" s="53">
        <v>0.01</v>
      </c>
      <c r="D28" s="17" t="s">
        <v>138</v>
      </c>
    </row>
    <row r="29" spans="1:4" ht="26.25" x14ac:dyDescent="0.25">
      <c r="A29" s="116"/>
      <c r="B29" s="7" t="s">
        <v>46</v>
      </c>
      <c r="C29" s="53">
        <v>0.17</v>
      </c>
      <c r="D29" s="17" t="s">
        <v>138</v>
      </c>
    </row>
    <row r="30" spans="1:4" x14ac:dyDescent="0.25">
      <c r="A30" s="116"/>
      <c r="B30" s="7" t="s">
        <v>47</v>
      </c>
      <c r="C30" s="53">
        <v>0.01</v>
      </c>
      <c r="D30" s="17" t="s">
        <v>138</v>
      </c>
    </row>
    <row r="31" spans="1:4" x14ac:dyDescent="0.25">
      <c r="A31" s="116"/>
      <c r="B31" s="7" t="s">
        <v>48</v>
      </c>
      <c r="C31" s="53">
        <v>0.01</v>
      </c>
      <c r="D31" s="17" t="s">
        <v>138</v>
      </c>
    </row>
    <row r="32" spans="1:4" x14ac:dyDescent="0.25">
      <c r="A32" s="116"/>
      <c r="B32" s="7" t="s">
        <v>49</v>
      </c>
      <c r="C32" s="53">
        <v>7.0000000000000007E-2</v>
      </c>
      <c r="D32" s="17" t="s">
        <v>138</v>
      </c>
    </row>
    <row r="33" spans="1:4" ht="26.25" x14ac:dyDescent="0.25">
      <c r="A33" s="116" t="s">
        <v>50</v>
      </c>
      <c r="B33" s="7" t="s">
        <v>51</v>
      </c>
      <c r="C33" s="134">
        <v>0.4</v>
      </c>
      <c r="D33" s="135"/>
    </row>
    <row r="34" spans="1:4" ht="26.25" x14ac:dyDescent="0.25">
      <c r="A34" s="116"/>
      <c r="B34" s="7" t="s">
        <v>52</v>
      </c>
      <c r="C34" s="53">
        <f>C33-C35-C36-C37</f>
        <v>0.33</v>
      </c>
      <c r="D34" s="17" t="s">
        <v>138</v>
      </c>
    </row>
    <row r="35" spans="1:4" ht="26.25" x14ac:dyDescent="0.25">
      <c r="A35" s="116"/>
      <c r="B35" s="7" t="s">
        <v>53</v>
      </c>
      <c r="C35" s="53">
        <v>0.01</v>
      </c>
      <c r="D35" s="17" t="s">
        <v>138</v>
      </c>
    </row>
    <row r="36" spans="1:4" ht="26.25" x14ac:dyDescent="0.25">
      <c r="A36" s="116"/>
      <c r="B36" s="7" t="s">
        <v>54</v>
      </c>
      <c r="C36" s="53">
        <v>0.02</v>
      </c>
      <c r="D36" s="17" t="s">
        <v>138</v>
      </c>
    </row>
    <row r="37" spans="1:4" ht="16.5" customHeight="1" x14ac:dyDescent="0.25">
      <c r="A37" s="116"/>
      <c r="B37" s="7" t="s">
        <v>55</v>
      </c>
      <c r="C37" s="53">
        <v>0.04</v>
      </c>
      <c r="D37" s="8" t="s">
        <v>110</v>
      </c>
    </row>
    <row r="38" spans="1:4" ht="26.25" x14ac:dyDescent="0.25">
      <c r="A38" s="116" t="s">
        <v>56</v>
      </c>
      <c r="B38" s="7" t="s">
        <v>57</v>
      </c>
      <c r="C38" s="134">
        <v>0.19</v>
      </c>
      <c r="D38" s="135"/>
    </row>
    <row r="39" spans="1:4" ht="26.25" x14ac:dyDescent="0.25">
      <c r="A39" s="116"/>
      <c r="B39" s="7" t="s">
        <v>58</v>
      </c>
      <c r="C39" s="53">
        <f>C38-C40-C41-C42</f>
        <v>0.12</v>
      </c>
      <c r="D39" s="17" t="s">
        <v>138</v>
      </c>
    </row>
    <row r="40" spans="1:4" ht="26.25" x14ac:dyDescent="0.25">
      <c r="A40" s="116"/>
      <c r="B40" s="7" t="s">
        <v>59</v>
      </c>
      <c r="C40" s="53">
        <v>0.02</v>
      </c>
      <c r="D40" s="17" t="s">
        <v>138</v>
      </c>
    </row>
    <row r="41" spans="1:4" x14ac:dyDescent="0.25">
      <c r="A41" s="116"/>
      <c r="B41" s="7" t="s">
        <v>60</v>
      </c>
      <c r="C41" s="53">
        <v>0.01</v>
      </c>
      <c r="D41" s="17" t="s">
        <v>138</v>
      </c>
    </row>
    <row r="42" spans="1:4" ht="26.25" x14ac:dyDescent="0.25">
      <c r="A42" s="116"/>
      <c r="B42" s="7" t="s">
        <v>61</v>
      </c>
      <c r="C42" s="53">
        <v>0.04</v>
      </c>
      <c r="D42" s="8" t="s">
        <v>110</v>
      </c>
    </row>
    <row r="43" spans="1:4" ht="26.25" x14ac:dyDescent="0.25">
      <c r="A43" s="116" t="s">
        <v>62</v>
      </c>
      <c r="B43" s="7" t="s">
        <v>63</v>
      </c>
      <c r="C43" s="134">
        <v>0.52</v>
      </c>
      <c r="D43" s="135"/>
    </row>
    <row r="44" spans="1:4" ht="26.25" x14ac:dyDescent="0.25">
      <c r="A44" s="116"/>
      <c r="B44" s="7" t="s">
        <v>64</v>
      </c>
      <c r="C44" s="53">
        <v>0.08</v>
      </c>
      <c r="D44" s="17" t="s">
        <v>138</v>
      </c>
    </row>
    <row r="45" spans="1:4" x14ac:dyDescent="0.25">
      <c r="A45" s="116"/>
      <c r="B45" s="7" t="s">
        <v>65</v>
      </c>
      <c r="C45" s="53">
        <v>0.04</v>
      </c>
      <c r="D45" s="17" t="s">
        <v>138</v>
      </c>
    </row>
    <row r="46" spans="1:4" ht="26.25" x14ac:dyDescent="0.25">
      <c r="A46" s="116"/>
      <c r="B46" s="7" t="s">
        <v>66</v>
      </c>
      <c r="C46" s="53">
        <v>0.03</v>
      </c>
      <c r="D46" s="17" t="s">
        <v>138</v>
      </c>
    </row>
    <row r="47" spans="1:4" ht="26.25" x14ac:dyDescent="0.25">
      <c r="A47" s="116"/>
      <c r="B47" s="7" t="s">
        <v>67</v>
      </c>
      <c r="C47" s="53">
        <v>0.33</v>
      </c>
      <c r="D47" s="17" t="s">
        <v>138</v>
      </c>
    </row>
    <row r="48" spans="1:4" ht="26.25" x14ac:dyDescent="0.25">
      <c r="A48" s="116"/>
      <c r="B48" s="7" t="s">
        <v>68</v>
      </c>
      <c r="C48" s="53">
        <v>0.04</v>
      </c>
      <c r="D48" s="8" t="s">
        <v>110</v>
      </c>
    </row>
    <row r="49" spans="1:4" ht="30" x14ac:dyDescent="0.25">
      <c r="A49" s="6" t="s">
        <v>69</v>
      </c>
      <c r="B49" s="7" t="s">
        <v>70</v>
      </c>
      <c r="C49" s="53">
        <v>0.21</v>
      </c>
      <c r="D49" s="94" t="s">
        <v>176</v>
      </c>
    </row>
    <row r="50" spans="1:4" x14ac:dyDescent="0.25">
      <c r="A50" s="6" t="s">
        <v>71</v>
      </c>
      <c r="B50" s="7" t="s">
        <v>72</v>
      </c>
      <c r="C50" s="53">
        <v>0.01</v>
      </c>
      <c r="D50" s="22" t="s">
        <v>141</v>
      </c>
    </row>
    <row r="51" spans="1:4" ht="64.5" x14ac:dyDescent="0.25">
      <c r="A51" s="116" t="s">
        <v>12</v>
      </c>
      <c r="B51" s="7" t="s">
        <v>73</v>
      </c>
      <c r="C51" s="134">
        <f>C52+C53+C54+C55+C56</f>
        <v>2.9999999999999996</v>
      </c>
      <c r="D51" s="135"/>
    </row>
    <row r="52" spans="1:4" x14ac:dyDescent="0.25">
      <c r="A52" s="116"/>
      <c r="B52" s="7" t="s">
        <v>74</v>
      </c>
      <c r="C52" s="5">
        <v>2.68</v>
      </c>
      <c r="D52" s="10" t="s">
        <v>178</v>
      </c>
    </row>
    <row r="53" spans="1:4" x14ac:dyDescent="0.25">
      <c r="A53" s="116"/>
      <c r="B53" s="7" t="s">
        <v>111</v>
      </c>
      <c r="C53" s="5">
        <v>0.11</v>
      </c>
      <c r="D53" s="8" t="s">
        <v>110</v>
      </c>
    </row>
    <row r="54" spans="1:4" x14ac:dyDescent="0.25">
      <c r="A54" s="116"/>
      <c r="B54" s="7" t="s">
        <v>75</v>
      </c>
      <c r="C54" s="53">
        <v>0.01</v>
      </c>
      <c r="D54" s="22" t="s">
        <v>141</v>
      </c>
    </row>
    <row r="55" spans="1:4" x14ac:dyDescent="0.25">
      <c r="A55" s="116"/>
      <c r="B55" s="7" t="s">
        <v>76</v>
      </c>
      <c r="C55" s="53">
        <v>0.09</v>
      </c>
      <c r="D55" s="8" t="s">
        <v>110</v>
      </c>
    </row>
    <row r="56" spans="1:4" x14ac:dyDescent="0.25">
      <c r="A56" s="116"/>
      <c r="B56" s="7" t="s">
        <v>77</v>
      </c>
      <c r="C56" s="53">
        <v>0.11</v>
      </c>
      <c r="D56" s="8" t="s">
        <v>110</v>
      </c>
    </row>
    <row r="57" spans="1:4" x14ac:dyDescent="0.25">
      <c r="A57" s="6" t="s">
        <v>14</v>
      </c>
      <c r="B57" s="7" t="s">
        <v>78</v>
      </c>
      <c r="C57" s="53">
        <v>2.37</v>
      </c>
      <c r="D57" s="17" t="s">
        <v>138</v>
      </c>
    </row>
    <row r="58" spans="1:4" x14ac:dyDescent="0.25">
      <c r="A58" s="6" t="s">
        <v>16</v>
      </c>
      <c r="B58" s="7" t="s">
        <v>80</v>
      </c>
      <c r="C58" s="53">
        <v>0.12</v>
      </c>
      <c r="D58" s="17" t="s">
        <v>138</v>
      </c>
    </row>
    <row r="59" spans="1:4" ht="17.25" customHeight="1" x14ac:dyDescent="0.25">
      <c r="A59" s="98" t="s">
        <v>81</v>
      </c>
      <c r="B59" s="98"/>
      <c r="C59" s="98"/>
    </row>
    <row r="60" spans="1:4" ht="28.5" customHeight="1" x14ac:dyDescent="0.25">
      <c r="A60" s="99" t="s">
        <v>82</v>
      </c>
      <c r="B60" s="99"/>
      <c r="C60" s="99"/>
    </row>
  </sheetData>
  <mergeCells count="21">
    <mergeCell ref="C22:D22"/>
    <mergeCell ref="A33:A37"/>
    <mergeCell ref="A38:A42"/>
    <mergeCell ref="A43:A48"/>
    <mergeCell ref="A51:A56"/>
    <mergeCell ref="A59:C59"/>
    <mergeCell ref="A60:C60"/>
    <mergeCell ref="A1:D1"/>
    <mergeCell ref="C5:D5"/>
    <mergeCell ref="C23:D23"/>
    <mergeCell ref="A2:A4"/>
    <mergeCell ref="B2:B4"/>
    <mergeCell ref="C3:C4"/>
    <mergeCell ref="A23:A32"/>
    <mergeCell ref="D2:D4"/>
    <mergeCell ref="C33:D33"/>
    <mergeCell ref="C38:D38"/>
    <mergeCell ref="C43:D43"/>
    <mergeCell ref="C51:D51"/>
    <mergeCell ref="C7:D7"/>
    <mergeCell ref="C21:D21"/>
  </mergeCells>
  <pageMargins left="0.11811023622047245" right="0" top="0" bottom="0" header="0.31496062992125984" footer="0.31496062992125984"/>
  <pageSetup paperSize="9" scale="95" orientation="portrait" horizontalDpi="180" verticalDpi="180" r:id="rId1"/>
  <rowBreaks count="1" manualBreakCount="1">
    <brk id="32" max="3" man="1"/>
  </rowBreaks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62"/>
  <sheetViews>
    <sheetView view="pageBreakPreview" zoomScale="91" zoomScaleNormal="100" zoomScaleSheetLayoutView="91" workbookViewId="0">
      <selection sqref="A1:D1"/>
    </sheetView>
  </sheetViews>
  <sheetFormatPr defaultRowHeight="15" x14ac:dyDescent="0.25"/>
  <cols>
    <col min="1" max="1" width="4.85546875" customWidth="1"/>
    <col min="2" max="2" width="55.5703125" customWidth="1"/>
    <col min="3" max="3" width="10.85546875" customWidth="1"/>
    <col min="4" max="4" width="34.5703125" customWidth="1"/>
  </cols>
  <sheetData>
    <row r="1" spans="1:4" ht="75.75" customHeight="1" x14ac:dyDescent="0.25">
      <c r="A1" s="139" t="s">
        <v>201</v>
      </c>
      <c r="B1" s="139"/>
      <c r="C1" s="139"/>
      <c r="D1" s="139"/>
    </row>
    <row r="2" spans="1:4" ht="32.25" customHeight="1" x14ac:dyDescent="0.25">
      <c r="A2" s="124" t="s">
        <v>1</v>
      </c>
      <c r="B2" s="144" t="s">
        <v>2</v>
      </c>
      <c r="C2" s="57" t="s">
        <v>145</v>
      </c>
      <c r="D2" s="121" t="s">
        <v>109</v>
      </c>
    </row>
    <row r="3" spans="1:4" ht="27.75" customHeight="1" x14ac:dyDescent="0.25">
      <c r="A3" s="124"/>
      <c r="B3" s="124"/>
      <c r="C3" s="127" t="s">
        <v>4</v>
      </c>
      <c r="D3" s="122"/>
    </row>
    <row r="4" spans="1:4" ht="3.75" customHeight="1" x14ac:dyDescent="0.25">
      <c r="A4" s="124"/>
      <c r="B4" s="124"/>
      <c r="C4" s="146"/>
      <c r="D4" s="123"/>
    </row>
    <row r="5" spans="1:4" s="45" customFormat="1" ht="31.5" x14ac:dyDescent="0.25">
      <c r="A5" s="43"/>
      <c r="B5" s="44" t="s">
        <v>5</v>
      </c>
      <c r="C5" s="140">
        <f>C6+C7+C21</f>
        <v>15.16</v>
      </c>
      <c r="D5" s="141"/>
    </row>
    <row r="6" spans="1:4" s="24" customFormat="1" x14ac:dyDescent="0.25">
      <c r="A6" s="42" t="s">
        <v>84</v>
      </c>
      <c r="B6" s="26" t="s">
        <v>85</v>
      </c>
      <c r="C6" s="48">
        <v>2.4900000000000002</v>
      </c>
      <c r="D6" s="8" t="s">
        <v>110</v>
      </c>
    </row>
    <row r="7" spans="1:4" s="24" customFormat="1" x14ac:dyDescent="0.25">
      <c r="A7" s="42" t="s">
        <v>8</v>
      </c>
      <c r="B7" s="26" t="s">
        <v>9</v>
      </c>
      <c r="C7" s="134">
        <f>C8+C9+C10+C11+C12+C13+C14+C15+C16+C17+C18+C19+C20</f>
        <v>4.42</v>
      </c>
      <c r="D7" s="135"/>
    </row>
    <row r="8" spans="1:4" ht="26.25" x14ac:dyDescent="0.25">
      <c r="A8" s="6" t="s">
        <v>10</v>
      </c>
      <c r="B8" s="7" t="s">
        <v>11</v>
      </c>
      <c r="C8" s="4">
        <v>2.16</v>
      </c>
      <c r="D8" s="17" t="s">
        <v>138</v>
      </c>
    </row>
    <row r="9" spans="1:4" ht="26.25" x14ac:dyDescent="0.25">
      <c r="A9" s="6" t="s">
        <v>12</v>
      </c>
      <c r="B9" s="7" t="s">
        <v>13</v>
      </c>
      <c r="C9" s="4">
        <v>0.74</v>
      </c>
      <c r="D9" s="17" t="s">
        <v>138</v>
      </c>
    </row>
    <row r="10" spans="1:4" ht="26.25" x14ac:dyDescent="0.25">
      <c r="A10" s="6" t="s">
        <v>14</v>
      </c>
      <c r="B10" s="7" t="s">
        <v>15</v>
      </c>
      <c r="C10" s="4">
        <v>0.03</v>
      </c>
      <c r="D10" s="8" t="s">
        <v>110</v>
      </c>
    </row>
    <row r="11" spans="1:4" ht="26.25" x14ac:dyDescent="0.25">
      <c r="A11" s="6" t="s">
        <v>16</v>
      </c>
      <c r="B11" s="7" t="s">
        <v>17</v>
      </c>
      <c r="C11" s="4">
        <v>0.65</v>
      </c>
      <c r="D11" s="17" t="s">
        <v>138</v>
      </c>
    </row>
    <row r="12" spans="1:4" x14ac:dyDescent="0.25">
      <c r="A12" s="6" t="s">
        <v>18</v>
      </c>
      <c r="B12" s="7" t="s">
        <v>19</v>
      </c>
      <c r="C12" s="4">
        <v>0.03</v>
      </c>
      <c r="D12" s="8" t="s">
        <v>110</v>
      </c>
    </row>
    <row r="13" spans="1:4" ht="39" x14ac:dyDescent="0.25">
      <c r="A13" s="6" t="s">
        <v>20</v>
      </c>
      <c r="B13" s="7" t="s">
        <v>21</v>
      </c>
      <c r="C13" s="4">
        <v>0.28000000000000003</v>
      </c>
      <c r="D13" s="17" t="s">
        <v>138</v>
      </c>
    </row>
    <row r="14" spans="1:4" ht="26.25" x14ac:dyDescent="0.25">
      <c r="A14" s="6" t="s">
        <v>22</v>
      </c>
      <c r="B14" s="7" t="s">
        <v>86</v>
      </c>
      <c r="C14" s="4">
        <v>0.03</v>
      </c>
      <c r="D14" s="8" t="s">
        <v>110</v>
      </c>
    </row>
    <row r="15" spans="1:4" ht="26.25" x14ac:dyDescent="0.25">
      <c r="A15" s="6" t="s">
        <v>24</v>
      </c>
      <c r="B15" s="7" t="s">
        <v>25</v>
      </c>
      <c r="C15" s="4">
        <v>0.13</v>
      </c>
      <c r="D15" s="17" t="s">
        <v>138</v>
      </c>
    </row>
    <row r="16" spans="1:4" ht="39" x14ac:dyDescent="0.25">
      <c r="A16" s="6" t="s">
        <v>26</v>
      </c>
      <c r="B16" s="7" t="s">
        <v>27</v>
      </c>
      <c r="C16" s="4">
        <v>0.11</v>
      </c>
      <c r="D16" s="17" t="s">
        <v>138</v>
      </c>
    </row>
    <row r="17" spans="1:4" ht="39" x14ac:dyDescent="0.25">
      <c r="A17" s="6" t="s">
        <v>28</v>
      </c>
      <c r="B17" s="7" t="s">
        <v>29</v>
      </c>
      <c r="C17" s="4">
        <v>0.05</v>
      </c>
      <c r="D17" s="17" t="s">
        <v>138</v>
      </c>
    </row>
    <row r="18" spans="1:4" ht="26.25" x14ac:dyDescent="0.25">
      <c r="A18" s="6" t="s">
        <v>30</v>
      </c>
      <c r="B18" s="7" t="s">
        <v>31</v>
      </c>
      <c r="C18" s="4">
        <v>0.01</v>
      </c>
      <c r="D18" s="17" t="s">
        <v>138</v>
      </c>
    </row>
    <row r="19" spans="1:4" ht="39" x14ac:dyDescent="0.25">
      <c r="A19" s="6" t="s">
        <v>32</v>
      </c>
      <c r="B19" s="7" t="s">
        <v>33</v>
      </c>
      <c r="C19" s="4">
        <v>0.05</v>
      </c>
      <c r="D19" s="8" t="s">
        <v>110</v>
      </c>
    </row>
    <row r="20" spans="1:4" x14ac:dyDescent="0.25">
      <c r="A20" s="6" t="s">
        <v>34</v>
      </c>
      <c r="B20" s="7" t="s">
        <v>35</v>
      </c>
      <c r="C20" s="4">
        <v>0.15</v>
      </c>
      <c r="D20" s="8" t="s">
        <v>110</v>
      </c>
    </row>
    <row r="21" spans="1:4" s="24" customFormat="1" x14ac:dyDescent="0.25">
      <c r="A21" s="42" t="s">
        <v>36</v>
      </c>
      <c r="B21" s="26" t="s">
        <v>87</v>
      </c>
      <c r="C21" s="134">
        <v>8.25</v>
      </c>
      <c r="D21" s="135"/>
    </row>
    <row r="22" spans="1:4" ht="26.25" x14ac:dyDescent="0.25">
      <c r="A22" s="6" t="s">
        <v>10</v>
      </c>
      <c r="B22" s="7" t="s">
        <v>38</v>
      </c>
      <c r="C22" s="142">
        <v>2.76</v>
      </c>
      <c r="D22" s="143"/>
    </row>
    <row r="23" spans="1:4" ht="26.25" x14ac:dyDescent="0.25">
      <c r="A23" s="116" t="s">
        <v>39</v>
      </c>
      <c r="B23" s="7" t="s">
        <v>40</v>
      </c>
      <c r="C23" s="142">
        <v>1.63</v>
      </c>
      <c r="D23" s="143"/>
    </row>
    <row r="24" spans="1:4" ht="39" x14ac:dyDescent="0.25">
      <c r="A24" s="116"/>
      <c r="B24" s="7" t="s">
        <v>41</v>
      </c>
      <c r="C24" s="4">
        <v>0.09</v>
      </c>
      <c r="D24" s="17" t="s">
        <v>138</v>
      </c>
    </row>
    <row r="25" spans="1:4" x14ac:dyDescent="0.25">
      <c r="A25" s="116"/>
      <c r="B25" s="7" t="s">
        <v>42</v>
      </c>
      <c r="C25" s="4">
        <v>7.0000000000000007E-2</v>
      </c>
      <c r="D25" s="17" t="s">
        <v>138</v>
      </c>
    </row>
    <row r="26" spans="1:4" ht="26.25" x14ac:dyDescent="0.25">
      <c r="A26" s="116"/>
      <c r="B26" s="7" t="s">
        <v>43</v>
      </c>
      <c r="C26" s="4">
        <v>1.23</v>
      </c>
      <c r="D26" s="17" t="s">
        <v>138</v>
      </c>
    </row>
    <row r="27" spans="1:4" ht="26.25" x14ac:dyDescent="0.25">
      <c r="A27" s="116"/>
      <c r="B27" s="7" t="s">
        <v>44</v>
      </c>
      <c r="C27" s="4">
        <v>0.03</v>
      </c>
      <c r="D27" s="17" t="s">
        <v>138</v>
      </c>
    </row>
    <row r="28" spans="1:4" ht="26.25" x14ac:dyDescent="0.25">
      <c r="A28" s="116"/>
      <c r="B28" s="7" t="s">
        <v>45</v>
      </c>
      <c r="C28" s="4">
        <v>0.01</v>
      </c>
      <c r="D28" s="17" t="s">
        <v>138</v>
      </c>
    </row>
    <row r="29" spans="1:4" ht="26.25" x14ac:dyDescent="0.25">
      <c r="A29" s="116"/>
      <c r="B29" s="7" t="s">
        <v>46</v>
      </c>
      <c r="C29" s="4">
        <v>0.11</v>
      </c>
      <c r="D29" s="17" t="s">
        <v>138</v>
      </c>
    </row>
    <row r="30" spans="1:4" x14ac:dyDescent="0.25">
      <c r="A30" s="116"/>
      <c r="B30" s="7" t="s">
        <v>47</v>
      </c>
      <c r="C30" s="4">
        <v>0.01</v>
      </c>
      <c r="D30" s="17" t="s">
        <v>138</v>
      </c>
    </row>
    <row r="31" spans="1:4" x14ac:dyDescent="0.25">
      <c r="A31" s="116"/>
      <c r="B31" s="7" t="s">
        <v>48</v>
      </c>
      <c r="C31" s="4">
        <v>0.01</v>
      </c>
      <c r="D31" s="17" t="s">
        <v>138</v>
      </c>
    </row>
    <row r="32" spans="1:4" x14ac:dyDescent="0.25">
      <c r="A32" s="116"/>
      <c r="B32" s="7" t="s">
        <v>49</v>
      </c>
      <c r="C32" s="4">
        <v>7.0000000000000007E-2</v>
      </c>
      <c r="D32" s="17" t="s">
        <v>138</v>
      </c>
    </row>
    <row r="33" spans="1:4" ht="26.25" x14ac:dyDescent="0.25">
      <c r="A33" s="116" t="s">
        <v>50</v>
      </c>
      <c r="B33" s="7" t="s">
        <v>51</v>
      </c>
      <c r="C33" s="142">
        <v>0.4</v>
      </c>
      <c r="D33" s="143"/>
    </row>
    <row r="34" spans="1:4" ht="26.25" x14ac:dyDescent="0.25">
      <c r="A34" s="116"/>
      <c r="B34" s="7" t="s">
        <v>52</v>
      </c>
      <c r="C34" s="4">
        <f>C33-C36-C37</f>
        <v>0.34</v>
      </c>
      <c r="D34" s="17" t="s">
        <v>138</v>
      </c>
    </row>
    <row r="35" spans="1:4" ht="26.25" x14ac:dyDescent="0.25">
      <c r="A35" s="116"/>
      <c r="B35" s="7" t="s">
        <v>53</v>
      </c>
      <c r="C35" s="4">
        <v>0.01</v>
      </c>
      <c r="D35" s="17" t="s">
        <v>138</v>
      </c>
    </row>
    <row r="36" spans="1:4" ht="26.25" x14ac:dyDescent="0.25">
      <c r="A36" s="116"/>
      <c r="B36" s="7" t="s">
        <v>54</v>
      </c>
      <c r="C36" s="4">
        <v>0.02</v>
      </c>
      <c r="D36" s="17" t="s">
        <v>138</v>
      </c>
    </row>
    <row r="37" spans="1:4" ht="26.25" x14ac:dyDescent="0.25">
      <c r="A37" s="116"/>
      <c r="B37" s="7" t="s">
        <v>55</v>
      </c>
      <c r="C37" s="4">
        <v>0.04</v>
      </c>
      <c r="D37" s="8" t="s">
        <v>110</v>
      </c>
    </row>
    <row r="38" spans="1:4" ht="26.25" x14ac:dyDescent="0.25">
      <c r="A38" s="116" t="s">
        <v>56</v>
      </c>
      <c r="B38" s="7" t="s">
        <v>57</v>
      </c>
      <c r="C38" s="142">
        <v>0.19</v>
      </c>
      <c r="D38" s="143"/>
    </row>
    <row r="39" spans="1:4" ht="26.25" x14ac:dyDescent="0.25">
      <c r="A39" s="116"/>
      <c r="B39" s="7" t="s">
        <v>58</v>
      </c>
      <c r="C39" s="4">
        <f>C38-C40-C41-C42</f>
        <v>0.12</v>
      </c>
      <c r="D39" s="17" t="s">
        <v>138</v>
      </c>
    </row>
    <row r="40" spans="1:4" ht="26.25" x14ac:dyDescent="0.25">
      <c r="A40" s="116"/>
      <c r="B40" s="7" t="s">
        <v>59</v>
      </c>
      <c r="C40" s="4">
        <v>0.02</v>
      </c>
      <c r="D40" s="17" t="s">
        <v>138</v>
      </c>
    </row>
    <row r="41" spans="1:4" x14ac:dyDescent="0.25">
      <c r="A41" s="116"/>
      <c r="B41" s="7" t="s">
        <v>60</v>
      </c>
      <c r="C41" s="4">
        <v>0.01</v>
      </c>
      <c r="D41" s="17" t="s">
        <v>138</v>
      </c>
    </row>
    <row r="42" spans="1:4" ht="26.25" x14ac:dyDescent="0.25">
      <c r="A42" s="116"/>
      <c r="B42" s="7" t="s">
        <v>61</v>
      </c>
      <c r="C42" s="4">
        <v>0.04</v>
      </c>
      <c r="D42" s="8" t="s">
        <v>110</v>
      </c>
    </row>
    <row r="43" spans="1:4" ht="26.25" x14ac:dyDescent="0.25">
      <c r="A43" s="116" t="s">
        <v>62</v>
      </c>
      <c r="B43" s="7" t="s">
        <v>63</v>
      </c>
      <c r="C43" s="142">
        <v>0.53</v>
      </c>
      <c r="D43" s="143"/>
    </row>
    <row r="44" spans="1:4" ht="26.25" x14ac:dyDescent="0.25">
      <c r="A44" s="116"/>
      <c r="B44" s="7" t="s">
        <v>64</v>
      </c>
      <c r="C44" s="4">
        <f>C43-C45-C46-C47-C48</f>
        <v>8.0000000000000043E-2</v>
      </c>
      <c r="D44" s="17" t="s">
        <v>138</v>
      </c>
    </row>
    <row r="45" spans="1:4" x14ac:dyDescent="0.25">
      <c r="A45" s="116"/>
      <c r="B45" s="7" t="s">
        <v>65</v>
      </c>
      <c r="C45" s="4">
        <v>0.04</v>
      </c>
      <c r="D45" s="17" t="s">
        <v>138</v>
      </c>
    </row>
    <row r="46" spans="1:4" ht="26.25" x14ac:dyDescent="0.25">
      <c r="A46" s="116"/>
      <c r="B46" s="7" t="s">
        <v>66</v>
      </c>
      <c r="C46" s="4">
        <v>0.03</v>
      </c>
      <c r="D46" s="17" t="s">
        <v>138</v>
      </c>
    </row>
    <row r="47" spans="1:4" ht="26.25" x14ac:dyDescent="0.25">
      <c r="A47" s="116"/>
      <c r="B47" s="7" t="s">
        <v>67</v>
      </c>
      <c r="C47" s="4">
        <v>0.34</v>
      </c>
      <c r="D47" s="17" t="s">
        <v>138</v>
      </c>
    </row>
    <row r="48" spans="1:4" ht="26.25" x14ac:dyDescent="0.25">
      <c r="A48" s="116"/>
      <c r="B48" s="7" t="s">
        <v>68</v>
      </c>
      <c r="C48" s="4">
        <v>0.04</v>
      </c>
      <c r="D48" s="8" t="s">
        <v>110</v>
      </c>
    </row>
    <row r="49" spans="1:4" ht="26.25" x14ac:dyDescent="0.25">
      <c r="A49" s="6" t="s">
        <v>69</v>
      </c>
      <c r="B49" s="7" t="s">
        <v>70</v>
      </c>
      <c r="C49" s="4">
        <v>0</v>
      </c>
      <c r="D49" s="3"/>
    </row>
    <row r="50" spans="1:4" x14ac:dyDescent="0.25">
      <c r="A50" s="6" t="s">
        <v>71</v>
      </c>
      <c r="B50" s="7" t="s">
        <v>72</v>
      </c>
      <c r="C50" s="4">
        <v>0.01</v>
      </c>
      <c r="D50" s="22" t="s">
        <v>141</v>
      </c>
    </row>
    <row r="51" spans="1:4" ht="64.5" x14ac:dyDescent="0.25">
      <c r="A51" s="116" t="s">
        <v>12</v>
      </c>
      <c r="B51" s="7" t="s">
        <v>73</v>
      </c>
      <c r="C51" s="144">
        <v>3</v>
      </c>
      <c r="D51" s="145"/>
    </row>
    <row r="52" spans="1:4" x14ac:dyDescent="0.25">
      <c r="A52" s="116"/>
      <c r="B52" s="7" t="s">
        <v>74</v>
      </c>
      <c r="C52" s="5">
        <v>2.68</v>
      </c>
      <c r="D52" s="10" t="s">
        <v>178</v>
      </c>
    </row>
    <row r="53" spans="1:4" x14ac:dyDescent="0.25">
      <c r="A53" s="116"/>
      <c r="B53" s="7" t="s">
        <v>111</v>
      </c>
      <c r="C53" s="5">
        <v>0.11</v>
      </c>
      <c r="D53" s="8" t="s">
        <v>110</v>
      </c>
    </row>
    <row r="54" spans="1:4" x14ac:dyDescent="0.25">
      <c r="A54" s="116"/>
      <c r="B54" s="7" t="s">
        <v>75</v>
      </c>
      <c r="C54" s="4">
        <v>0.01</v>
      </c>
      <c r="D54" s="22" t="s">
        <v>141</v>
      </c>
    </row>
    <row r="55" spans="1:4" x14ac:dyDescent="0.25">
      <c r="A55" s="116"/>
      <c r="B55" s="7" t="s">
        <v>76</v>
      </c>
      <c r="C55" s="4">
        <v>0.09</v>
      </c>
      <c r="D55" s="8" t="s">
        <v>110</v>
      </c>
    </row>
    <row r="56" spans="1:4" x14ac:dyDescent="0.25">
      <c r="A56" s="116"/>
      <c r="B56" s="7" t="s">
        <v>77</v>
      </c>
      <c r="C56" s="4">
        <v>0.11</v>
      </c>
      <c r="D56" s="8" t="s">
        <v>110</v>
      </c>
    </row>
    <row r="57" spans="1:4" x14ac:dyDescent="0.25">
      <c r="A57" s="6" t="s">
        <v>14</v>
      </c>
      <c r="B57" s="7" t="s">
        <v>78</v>
      </c>
      <c r="C57" s="4">
        <v>2.37</v>
      </c>
      <c r="D57" s="17" t="s">
        <v>138</v>
      </c>
    </row>
    <row r="58" spans="1:4" x14ac:dyDescent="0.25">
      <c r="A58" s="6" t="s">
        <v>16</v>
      </c>
      <c r="B58" s="7" t="s">
        <v>80</v>
      </c>
      <c r="C58" s="4">
        <v>0.12</v>
      </c>
      <c r="D58" s="17" t="s">
        <v>138</v>
      </c>
    </row>
    <row r="59" spans="1:4" hidden="1" x14ac:dyDescent="0.25">
      <c r="A59" s="1"/>
    </row>
    <row r="60" spans="1:4" hidden="1" x14ac:dyDescent="0.25">
      <c r="A60" s="98"/>
      <c r="B60" s="98"/>
      <c r="C60" s="98"/>
    </row>
    <row r="61" spans="1:4" ht="17.25" customHeight="1" x14ac:dyDescent="0.25">
      <c r="A61" s="98" t="s">
        <v>81</v>
      </c>
      <c r="B61" s="98"/>
      <c r="C61" s="98"/>
    </row>
    <row r="62" spans="1:4" ht="28.5" customHeight="1" x14ac:dyDescent="0.25">
      <c r="A62" s="99" t="s">
        <v>82</v>
      </c>
      <c r="B62" s="99"/>
      <c r="C62" s="99"/>
    </row>
  </sheetData>
  <mergeCells count="22">
    <mergeCell ref="A23:A32"/>
    <mergeCell ref="A33:A37"/>
    <mergeCell ref="A38:A42"/>
    <mergeCell ref="A1:D1"/>
    <mergeCell ref="C5:D5"/>
    <mergeCell ref="C7:D7"/>
    <mergeCell ref="A2:A4"/>
    <mergeCell ref="B2:B4"/>
    <mergeCell ref="D2:D4"/>
    <mergeCell ref="C3:C4"/>
    <mergeCell ref="C21:D21"/>
    <mergeCell ref="C22:D22"/>
    <mergeCell ref="C23:D23"/>
    <mergeCell ref="C33:D33"/>
    <mergeCell ref="C38:D38"/>
    <mergeCell ref="A61:C61"/>
    <mergeCell ref="A62:C62"/>
    <mergeCell ref="A43:A48"/>
    <mergeCell ref="A51:A56"/>
    <mergeCell ref="C43:D43"/>
    <mergeCell ref="C51:D51"/>
    <mergeCell ref="A60:C60"/>
  </mergeCells>
  <pageMargins left="0.11811023622047245" right="0.11811023622047245" top="0" bottom="0" header="0.31496062992125984" footer="0.31496062992125984"/>
  <pageSetup paperSize="9" scale="9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60"/>
  <sheetViews>
    <sheetView view="pageBreakPreview" zoomScale="89" zoomScaleNormal="100" zoomScaleSheetLayoutView="89" workbookViewId="0">
      <selection sqref="A1:D1"/>
    </sheetView>
  </sheetViews>
  <sheetFormatPr defaultRowHeight="15" x14ac:dyDescent="0.25"/>
  <cols>
    <col min="1" max="1" width="4.85546875" customWidth="1"/>
    <col min="2" max="2" width="57.42578125" customWidth="1"/>
    <col min="3" max="3" width="13.42578125" customWidth="1"/>
    <col min="4" max="4" width="25.28515625" customWidth="1"/>
  </cols>
  <sheetData>
    <row r="1" spans="1:4" ht="65.25" customHeight="1" x14ac:dyDescent="0.25">
      <c r="A1" s="133" t="s">
        <v>202</v>
      </c>
      <c r="B1" s="133"/>
      <c r="C1" s="133"/>
      <c r="D1" s="133"/>
    </row>
    <row r="2" spans="1:4" ht="33.75" customHeight="1" x14ac:dyDescent="0.25">
      <c r="A2" s="128" t="s">
        <v>1</v>
      </c>
      <c r="B2" s="102" t="s">
        <v>2</v>
      </c>
      <c r="C2" s="93" t="s">
        <v>144</v>
      </c>
      <c r="D2" s="121" t="s">
        <v>109</v>
      </c>
    </row>
    <row r="3" spans="1:4" ht="18" customHeight="1" x14ac:dyDescent="0.25">
      <c r="A3" s="129"/>
      <c r="B3" s="103"/>
      <c r="C3" s="147" t="s">
        <v>4</v>
      </c>
      <c r="D3" s="122"/>
    </row>
    <row r="4" spans="1:4" ht="9" customHeight="1" x14ac:dyDescent="0.25">
      <c r="A4" s="130"/>
      <c r="B4" s="104"/>
      <c r="C4" s="148"/>
      <c r="D4" s="123"/>
    </row>
    <row r="5" spans="1:4" s="45" customFormat="1" ht="31.5" x14ac:dyDescent="0.25">
      <c r="A5" s="43"/>
      <c r="B5" s="44" t="s">
        <v>5</v>
      </c>
      <c r="C5" s="140">
        <f>C6+C7+C21</f>
        <v>15.16</v>
      </c>
      <c r="D5" s="141"/>
    </row>
    <row r="6" spans="1:4" s="24" customFormat="1" x14ac:dyDescent="0.25">
      <c r="A6" s="42" t="s">
        <v>84</v>
      </c>
      <c r="B6" s="26" t="s">
        <v>85</v>
      </c>
      <c r="C6" s="48">
        <v>2.4900000000000002</v>
      </c>
      <c r="D6" s="8" t="s">
        <v>110</v>
      </c>
    </row>
    <row r="7" spans="1:4" s="24" customFormat="1" ht="26.25" customHeight="1" x14ac:dyDescent="0.25">
      <c r="A7" s="42" t="s">
        <v>8</v>
      </c>
      <c r="B7" s="26" t="s">
        <v>9</v>
      </c>
      <c r="C7" s="134">
        <f>C8+C9+C10+C11+C12+C13+C14+C15+C16+C17+C18+C19+C20</f>
        <v>4.42</v>
      </c>
      <c r="D7" s="135"/>
    </row>
    <row r="8" spans="1:4" ht="26.25" x14ac:dyDescent="0.25">
      <c r="A8" s="6" t="s">
        <v>10</v>
      </c>
      <c r="B8" s="7" t="s">
        <v>11</v>
      </c>
      <c r="C8" s="53">
        <v>2.16</v>
      </c>
      <c r="D8" s="3" t="s">
        <v>137</v>
      </c>
    </row>
    <row r="9" spans="1:4" ht="26.25" x14ac:dyDescent="0.25">
      <c r="A9" s="6" t="s">
        <v>12</v>
      </c>
      <c r="B9" s="7" t="s">
        <v>13</v>
      </c>
      <c r="C9" s="53">
        <v>0.74</v>
      </c>
      <c r="D9" s="3" t="s">
        <v>137</v>
      </c>
    </row>
    <row r="10" spans="1:4" ht="26.25" x14ac:dyDescent="0.25">
      <c r="A10" s="6" t="s">
        <v>14</v>
      </c>
      <c r="B10" s="7" t="s">
        <v>15</v>
      </c>
      <c r="C10" s="53">
        <v>0.03</v>
      </c>
      <c r="D10" s="8" t="s">
        <v>110</v>
      </c>
    </row>
    <row r="11" spans="1:4" ht="26.25" x14ac:dyDescent="0.25">
      <c r="A11" s="6" t="s">
        <v>16</v>
      </c>
      <c r="B11" s="7" t="s">
        <v>17</v>
      </c>
      <c r="C11" s="53">
        <v>0.65</v>
      </c>
      <c r="D11" s="3" t="s">
        <v>137</v>
      </c>
    </row>
    <row r="12" spans="1:4" x14ac:dyDescent="0.25">
      <c r="A12" s="6" t="s">
        <v>18</v>
      </c>
      <c r="B12" s="7" t="s">
        <v>19</v>
      </c>
      <c r="C12" s="53">
        <v>0.03</v>
      </c>
      <c r="D12" s="8" t="s">
        <v>110</v>
      </c>
    </row>
    <row r="13" spans="1:4" ht="39" x14ac:dyDescent="0.25">
      <c r="A13" s="6" t="s">
        <v>20</v>
      </c>
      <c r="B13" s="7" t="s">
        <v>21</v>
      </c>
      <c r="C13" s="53">
        <v>0.28000000000000003</v>
      </c>
      <c r="D13" s="3" t="s">
        <v>137</v>
      </c>
    </row>
    <row r="14" spans="1:4" ht="26.25" x14ac:dyDescent="0.25">
      <c r="A14" s="6" t="s">
        <v>22</v>
      </c>
      <c r="B14" s="7" t="s">
        <v>86</v>
      </c>
      <c r="C14" s="53">
        <v>0.03</v>
      </c>
      <c r="D14" s="8" t="s">
        <v>110</v>
      </c>
    </row>
    <row r="15" spans="1:4" ht="26.25" x14ac:dyDescent="0.25">
      <c r="A15" s="6" t="s">
        <v>24</v>
      </c>
      <c r="B15" s="7" t="s">
        <v>25</v>
      </c>
      <c r="C15" s="53">
        <v>0.13</v>
      </c>
      <c r="D15" s="3" t="s">
        <v>137</v>
      </c>
    </row>
    <row r="16" spans="1:4" ht="39" x14ac:dyDescent="0.25">
      <c r="A16" s="6" t="s">
        <v>26</v>
      </c>
      <c r="B16" s="7" t="s">
        <v>27</v>
      </c>
      <c r="C16" s="53">
        <v>0.11</v>
      </c>
      <c r="D16" s="3" t="s">
        <v>137</v>
      </c>
    </row>
    <row r="17" spans="1:4" ht="39" x14ac:dyDescent="0.25">
      <c r="A17" s="6" t="s">
        <v>28</v>
      </c>
      <c r="B17" s="7" t="s">
        <v>29</v>
      </c>
      <c r="C17" s="53">
        <v>0.05</v>
      </c>
      <c r="D17" s="3" t="s">
        <v>137</v>
      </c>
    </row>
    <row r="18" spans="1:4" ht="26.25" x14ac:dyDescent="0.25">
      <c r="A18" s="6" t="s">
        <v>30</v>
      </c>
      <c r="B18" s="7" t="s">
        <v>31</v>
      </c>
      <c r="C18" s="53">
        <v>0.01</v>
      </c>
      <c r="D18" s="3" t="s">
        <v>137</v>
      </c>
    </row>
    <row r="19" spans="1:4" ht="39" x14ac:dyDescent="0.25">
      <c r="A19" s="6" t="s">
        <v>32</v>
      </c>
      <c r="B19" s="7" t="s">
        <v>33</v>
      </c>
      <c r="C19" s="53">
        <v>0.05</v>
      </c>
      <c r="D19" s="8" t="s">
        <v>110</v>
      </c>
    </row>
    <row r="20" spans="1:4" x14ac:dyDescent="0.25">
      <c r="A20" s="6" t="s">
        <v>34</v>
      </c>
      <c r="B20" s="7" t="s">
        <v>35</v>
      </c>
      <c r="C20" s="53">
        <v>0.15</v>
      </c>
      <c r="D20" s="8" t="s">
        <v>110</v>
      </c>
    </row>
    <row r="21" spans="1:4" s="24" customFormat="1" x14ac:dyDescent="0.25">
      <c r="A21" s="42" t="s">
        <v>36</v>
      </c>
      <c r="B21" s="26" t="s">
        <v>87</v>
      </c>
      <c r="C21" s="134">
        <v>8.25</v>
      </c>
      <c r="D21" s="135"/>
    </row>
    <row r="22" spans="1:4" ht="26.25" x14ac:dyDescent="0.25">
      <c r="A22" s="6" t="s">
        <v>10</v>
      </c>
      <c r="B22" s="7" t="s">
        <v>38</v>
      </c>
      <c r="C22" s="142">
        <v>2.76</v>
      </c>
      <c r="D22" s="143"/>
    </row>
    <row r="23" spans="1:4" ht="26.25" x14ac:dyDescent="0.25">
      <c r="A23" s="116" t="s">
        <v>39</v>
      </c>
      <c r="B23" s="7" t="s">
        <v>40</v>
      </c>
      <c r="C23" s="142">
        <v>1.63</v>
      </c>
      <c r="D23" s="143"/>
    </row>
    <row r="24" spans="1:4" ht="39" x14ac:dyDescent="0.25">
      <c r="A24" s="116"/>
      <c r="B24" s="7" t="s">
        <v>41</v>
      </c>
      <c r="C24" s="53">
        <v>0.09</v>
      </c>
      <c r="D24" s="3" t="s">
        <v>137</v>
      </c>
    </row>
    <row r="25" spans="1:4" x14ac:dyDescent="0.25">
      <c r="A25" s="116"/>
      <c r="B25" s="7" t="s">
        <v>42</v>
      </c>
      <c r="C25" s="53">
        <v>7.0000000000000007E-2</v>
      </c>
      <c r="D25" s="3" t="s">
        <v>137</v>
      </c>
    </row>
    <row r="26" spans="1:4" ht="26.25" x14ac:dyDescent="0.25">
      <c r="A26" s="116"/>
      <c r="B26" s="7" t="s">
        <v>43</v>
      </c>
      <c r="C26" s="53">
        <v>1.23</v>
      </c>
      <c r="D26" s="3" t="s">
        <v>137</v>
      </c>
    </row>
    <row r="27" spans="1:4" ht="26.25" x14ac:dyDescent="0.25">
      <c r="A27" s="116"/>
      <c r="B27" s="7" t="s">
        <v>44</v>
      </c>
      <c r="C27" s="53">
        <v>0.03</v>
      </c>
      <c r="D27" s="3" t="s">
        <v>137</v>
      </c>
    </row>
    <row r="28" spans="1:4" ht="26.25" x14ac:dyDescent="0.25">
      <c r="A28" s="116"/>
      <c r="B28" s="7" t="s">
        <v>45</v>
      </c>
      <c r="C28" s="53">
        <v>0.01</v>
      </c>
      <c r="D28" s="3" t="s">
        <v>137</v>
      </c>
    </row>
    <row r="29" spans="1:4" ht="26.25" x14ac:dyDescent="0.25">
      <c r="A29" s="116"/>
      <c r="B29" s="7" t="s">
        <v>46</v>
      </c>
      <c r="C29" s="53">
        <v>0.11</v>
      </c>
      <c r="D29" s="3" t="s">
        <v>137</v>
      </c>
    </row>
    <row r="30" spans="1:4" x14ac:dyDescent="0.25">
      <c r="A30" s="116"/>
      <c r="B30" s="7" t="s">
        <v>47</v>
      </c>
      <c r="C30" s="53">
        <v>0.01</v>
      </c>
      <c r="D30" s="3" t="s">
        <v>137</v>
      </c>
    </row>
    <row r="31" spans="1:4" x14ac:dyDescent="0.25">
      <c r="A31" s="116"/>
      <c r="B31" s="7" t="s">
        <v>48</v>
      </c>
      <c r="C31" s="53">
        <v>0.01</v>
      </c>
      <c r="D31" s="3" t="s">
        <v>137</v>
      </c>
    </row>
    <row r="32" spans="1:4" x14ac:dyDescent="0.25">
      <c r="A32" s="116"/>
      <c r="B32" s="7" t="s">
        <v>49</v>
      </c>
      <c r="C32" s="53">
        <v>7.0000000000000007E-2</v>
      </c>
      <c r="D32" s="3" t="s">
        <v>137</v>
      </c>
    </row>
    <row r="33" spans="1:4" ht="26.25" x14ac:dyDescent="0.25">
      <c r="A33" s="116" t="s">
        <v>50</v>
      </c>
      <c r="B33" s="7" t="s">
        <v>51</v>
      </c>
      <c r="C33" s="142">
        <v>0.4</v>
      </c>
      <c r="D33" s="143"/>
    </row>
    <row r="34" spans="1:4" ht="26.25" x14ac:dyDescent="0.25">
      <c r="A34" s="116"/>
      <c r="B34" s="7" t="s">
        <v>52</v>
      </c>
      <c r="C34" s="53">
        <f>C33-C36-C37</f>
        <v>0.34</v>
      </c>
      <c r="D34" s="3" t="s">
        <v>137</v>
      </c>
    </row>
    <row r="35" spans="1:4" ht="26.25" x14ac:dyDescent="0.25">
      <c r="A35" s="116"/>
      <c r="B35" s="7" t="s">
        <v>53</v>
      </c>
      <c r="C35" s="53">
        <v>0.01</v>
      </c>
      <c r="D35" s="3" t="s">
        <v>137</v>
      </c>
    </row>
    <row r="36" spans="1:4" ht="26.25" x14ac:dyDescent="0.25">
      <c r="A36" s="116"/>
      <c r="B36" s="7" t="s">
        <v>54</v>
      </c>
      <c r="C36" s="53">
        <v>0.02</v>
      </c>
      <c r="D36" s="3" t="s">
        <v>137</v>
      </c>
    </row>
    <row r="37" spans="1:4" ht="26.25" x14ac:dyDescent="0.25">
      <c r="A37" s="116"/>
      <c r="B37" s="7" t="s">
        <v>55</v>
      </c>
      <c r="C37" s="53">
        <v>0.04</v>
      </c>
      <c r="D37" s="8" t="s">
        <v>110</v>
      </c>
    </row>
    <row r="38" spans="1:4" ht="26.25" x14ac:dyDescent="0.25">
      <c r="A38" s="116" t="s">
        <v>56</v>
      </c>
      <c r="B38" s="7" t="s">
        <v>57</v>
      </c>
      <c r="C38" s="142">
        <v>0.19</v>
      </c>
      <c r="D38" s="143"/>
    </row>
    <row r="39" spans="1:4" ht="26.25" x14ac:dyDescent="0.25">
      <c r="A39" s="116"/>
      <c r="B39" s="7" t="s">
        <v>58</v>
      </c>
      <c r="C39" s="53">
        <f>C38-C40-C41-C42</f>
        <v>0.12</v>
      </c>
      <c r="D39" s="3" t="s">
        <v>137</v>
      </c>
    </row>
    <row r="40" spans="1:4" ht="26.25" x14ac:dyDescent="0.25">
      <c r="A40" s="116"/>
      <c r="B40" s="7" t="s">
        <v>59</v>
      </c>
      <c r="C40" s="53">
        <v>0.02</v>
      </c>
      <c r="D40" s="3" t="s">
        <v>137</v>
      </c>
    </row>
    <row r="41" spans="1:4" x14ac:dyDescent="0.25">
      <c r="A41" s="116"/>
      <c r="B41" s="7" t="s">
        <v>60</v>
      </c>
      <c r="C41" s="53">
        <v>0.01</v>
      </c>
      <c r="D41" s="3" t="s">
        <v>137</v>
      </c>
    </row>
    <row r="42" spans="1:4" ht="26.25" x14ac:dyDescent="0.25">
      <c r="A42" s="116"/>
      <c r="B42" s="7" t="s">
        <v>61</v>
      </c>
      <c r="C42" s="53">
        <v>0.04</v>
      </c>
      <c r="D42" s="8" t="s">
        <v>110</v>
      </c>
    </row>
    <row r="43" spans="1:4" ht="26.25" x14ac:dyDescent="0.25">
      <c r="A43" s="116" t="s">
        <v>62</v>
      </c>
      <c r="B43" s="7" t="s">
        <v>63</v>
      </c>
      <c r="C43" s="142">
        <v>0.53</v>
      </c>
      <c r="D43" s="143"/>
    </row>
    <row r="44" spans="1:4" ht="26.25" x14ac:dyDescent="0.25">
      <c r="A44" s="116"/>
      <c r="B44" s="7" t="s">
        <v>64</v>
      </c>
      <c r="C44" s="53">
        <f>C43-C45-C46-C47-C48</f>
        <v>8.0000000000000043E-2</v>
      </c>
      <c r="D44" s="3" t="s">
        <v>137</v>
      </c>
    </row>
    <row r="45" spans="1:4" x14ac:dyDescent="0.25">
      <c r="A45" s="116"/>
      <c r="B45" s="7" t="s">
        <v>65</v>
      </c>
      <c r="C45" s="53">
        <v>0.04</v>
      </c>
      <c r="D45" s="3" t="s">
        <v>137</v>
      </c>
    </row>
    <row r="46" spans="1:4" ht="26.25" x14ac:dyDescent="0.25">
      <c r="A46" s="116"/>
      <c r="B46" s="7" t="s">
        <v>66</v>
      </c>
      <c r="C46" s="53">
        <v>0.03</v>
      </c>
      <c r="D46" s="3" t="s">
        <v>137</v>
      </c>
    </row>
    <row r="47" spans="1:4" ht="26.25" x14ac:dyDescent="0.25">
      <c r="A47" s="116"/>
      <c r="B47" s="7" t="s">
        <v>67</v>
      </c>
      <c r="C47" s="53">
        <v>0.34</v>
      </c>
      <c r="D47" s="3" t="s">
        <v>137</v>
      </c>
    </row>
    <row r="48" spans="1:4" ht="26.25" x14ac:dyDescent="0.25">
      <c r="A48" s="116"/>
      <c r="B48" s="7" t="s">
        <v>68</v>
      </c>
      <c r="C48" s="53">
        <v>0.04</v>
      </c>
      <c r="D48" s="8" t="s">
        <v>110</v>
      </c>
    </row>
    <row r="49" spans="1:4" ht="15.75" customHeight="1" x14ac:dyDescent="0.25">
      <c r="A49" s="6" t="s">
        <v>69</v>
      </c>
      <c r="B49" s="7" t="s">
        <v>70</v>
      </c>
      <c r="C49" s="4">
        <v>0</v>
      </c>
      <c r="D49" s="3"/>
    </row>
    <row r="50" spans="1:4" x14ac:dyDescent="0.25">
      <c r="A50" s="6" t="s">
        <v>71</v>
      </c>
      <c r="B50" s="7" t="s">
        <v>72</v>
      </c>
      <c r="C50" s="4">
        <v>0.01</v>
      </c>
      <c r="D50" s="22" t="s">
        <v>141</v>
      </c>
    </row>
    <row r="51" spans="1:4" ht="64.5" x14ac:dyDescent="0.25">
      <c r="A51" s="116" t="s">
        <v>12</v>
      </c>
      <c r="B51" s="7" t="s">
        <v>73</v>
      </c>
      <c r="C51" s="144">
        <v>3</v>
      </c>
      <c r="D51" s="145"/>
    </row>
    <row r="52" spans="1:4" x14ac:dyDescent="0.25">
      <c r="A52" s="116"/>
      <c r="B52" s="7" t="s">
        <v>74</v>
      </c>
      <c r="C52" s="5">
        <v>2.68</v>
      </c>
      <c r="D52" s="10" t="s">
        <v>177</v>
      </c>
    </row>
    <row r="53" spans="1:4" x14ac:dyDescent="0.25">
      <c r="A53" s="116"/>
      <c r="B53" s="7" t="s">
        <v>111</v>
      </c>
      <c r="C53" s="5">
        <v>0.11</v>
      </c>
      <c r="D53" s="8" t="s">
        <v>110</v>
      </c>
    </row>
    <row r="54" spans="1:4" x14ac:dyDescent="0.25">
      <c r="A54" s="116"/>
      <c r="B54" s="7" t="s">
        <v>75</v>
      </c>
      <c r="C54" s="53">
        <v>0.01</v>
      </c>
      <c r="D54" s="22" t="s">
        <v>141</v>
      </c>
    </row>
    <row r="55" spans="1:4" x14ac:dyDescent="0.25">
      <c r="A55" s="116"/>
      <c r="B55" s="7" t="s">
        <v>76</v>
      </c>
      <c r="C55" s="53">
        <v>0.09</v>
      </c>
      <c r="D55" s="8" t="s">
        <v>110</v>
      </c>
    </row>
    <row r="56" spans="1:4" x14ac:dyDescent="0.25">
      <c r="A56" s="116"/>
      <c r="B56" s="7" t="s">
        <v>77</v>
      </c>
      <c r="C56" s="53">
        <v>0.11</v>
      </c>
      <c r="D56" s="8" t="s">
        <v>110</v>
      </c>
    </row>
    <row r="57" spans="1:4" x14ac:dyDescent="0.25">
      <c r="A57" s="6" t="s">
        <v>14</v>
      </c>
      <c r="B57" s="7" t="s">
        <v>78</v>
      </c>
      <c r="C57" s="53">
        <v>2.37</v>
      </c>
      <c r="D57" s="27" t="s">
        <v>179</v>
      </c>
    </row>
    <row r="58" spans="1:4" x14ac:dyDescent="0.25">
      <c r="A58" s="6" t="s">
        <v>16</v>
      </c>
      <c r="B58" s="7" t="s">
        <v>80</v>
      </c>
      <c r="C58" s="53">
        <v>0.12</v>
      </c>
      <c r="D58" s="27" t="s">
        <v>179</v>
      </c>
    </row>
    <row r="59" spans="1:4" ht="17.25" customHeight="1" x14ac:dyDescent="0.25">
      <c r="A59" s="98" t="s">
        <v>81</v>
      </c>
      <c r="B59" s="98"/>
      <c r="C59" s="98"/>
    </row>
    <row r="60" spans="1:4" ht="28.5" customHeight="1" x14ac:dyDescent="0.25">
      <c r="A60" s="99" t="s">
        <v>82</v>
      </c>
      <c r="B60" s="99"/>
      <c r="C60" s="99"/>
    </row>
  </sheetData>
  <mergeCells count="21">
    <mergeCell ref="C38:D38"/>
    <mergeCell ref="A33:A37"/>
    <mergeCell ref="A38:A42"/>
    <mergeCell ref="A43:A48"/>
    <mergeCell ref="A51:A56"/>
    <mergeCell ref="A60:C60"/>
    <mergeCell ref="A1:D1"/>
    <mergeCell ref="C5:D5"/>
    <mergeCell ref="A2:A4"/>
    <mergeCell ref="B2:B4"/>
    <mergeCell ref="C3:C4"/>
    <mergeCell ref="A59:C59"/>
    <mergeCell ref="C43:D43"/>
    <mergeCell ref="A23:A32"/>
    <mergeCell ref="D2:D4"/>
    <mergeCell ref="C51:D51"/>
    <mergeCell ref="C7:D7"/>
    <mergeCell ref="C21:D21"/>
    <mergeCell ref="C22:D22"/>
    <mergeCell ref="C23:D23"/>
    <mergeCell ref="C33:D33"/>
  </mergeCells>
  <pageMargins left="0.11811023622047245" right="0.11811023622047245" top="0" bottom="0" header="0.31496062992125984" footer="0.31496062992125984"/>
  <pageSetup paperSize="9" scale="95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63"/>
  <sheetViews>
    <sheetView view="pageBreakPreview" zoomScale="93" zoomScaleNormal="100" zoomScaleSheetLayoutView="93" workbookViewId="0">
      <selection sqref="A1:D1"/>
    </sheetView>
  </sheetViews>
  <sheetFormatPr defaultRowHeight="15" x14ac:dyDescent="0.25"/>
  <cols>
    <col min="1" max="1" width="4.42578125" customWidth="1"/>
    <col min="2" max="2" width="50.28515625" customWidth="1"/>
    <col min="3" max="3" width="11.140625" customWidth="1"/>
    <col min="4" max="4" width="32" customWidth="1"/>
  </cols>
  <sheetData>
    <row r="1" spans="1:4" ht="42" customHeight="1" x14ac:dyDescent="0.25">
      <c r="A1" s="149" t="s">
        <v>203</v>
      </c>
      <c r="B1" s="149"/>
      <c r="C1" s="149"/>
      <c r="D1" s="149"/>
    </row>
    <row r="2" spans="1:4" ht="20.25" customHeight="1" x14ac:dyDescent="0.25">
      <c r="A2" s="119" t="s">
        <v>1</v>
      </c>
      <c r="B2" s="119" t="s">
        <v>2</v>
      </c>
      <c r="C2" s="151" t="s">
        <v>143</v>
      </c>
      <c r="D2" s="150" t="s">
        <v>109</v>
      </c>
    </row>
    <row r="3" spans="1:4" ht="15" customHeight="1" x14ac:dyDescent="0.25">
      <c r="A3" s="119"/>
      <c r="B3" s="119"/>
      <c r="C3" s="152"/>
      <c r="D3" s="150"/>
    </row>
    <row r="4" spans="1:4" x14ac:dyDescent="0.25">
      <c r="A4" s="119"/>
      <c r="B4" s="119"/>
      <c r="C4" s="153"/>
      <c r="D4" s="150"/>
    </row>
    <row r="5" spans="1:4" s="45" customFormat="1" ht="31.5" x14ac:dyDescent="0.25">
      <c r="A5" s="43"/>
      <c r="B5" s="44" t="s">
        <v>5</v>
      </c>
      <c r="C5" s="140">
        <f>C6+C7+C21</f>
        <v>16.689999999999998</v>
      </c>
      <c r="D5" s="141"/>
    </row>
    <row r="6" spans="1:4" s="24" customFormat="1" x14ac:dyDescent="0.25">
      <c r="A6" s="42" t="s">
        <v>84</v>
      </c>
      <c r="B6" s="26" t="s">
        <v>85</v>
      </c>
      <c r="C6" s="48">
        <v>2.4900000000000002</v>
      </c>
      <c r="D6" s="8" t="s">
        <v>110</v>
      </c>
    </row>
    <row r="7" spans="1:4" s="24" customFormat="1" ht="26.25" x14ac:dyDescent="0.25">
      <c r="A7" s="42" t="s">
        <v>8</v>
      </c>
      <c r="B7" s="26" t="s">
        <v>9</v>
      </c>
      <c r="C7" s="134">
        <f>C8+C9+C10+C11+C12+C13+C14+C15+C16+C17+C18+C19+C20</f>
        <v>4.8899999999999997</v>
      </c>
      <c r="D7" s="135"/>
    </row>
    <row r="8" spans="1:4" ht="26.25" x14ac:dyDescent="0.25">
      <c r="A8" s="6" t="s">
        <v>10</v>
      </c>
      <c r="B8" s="7" t="s">
        <v>11</v>
      </c>
      <c r="C8" s="4">
        <v>2.5499999999999998</v>
      </c>
      <c r="D8" s="17" t="s">
        <v>138</v>
      </c>
    </row>
    <row r="9" spans="1:4" ht="26.25" x14ac:dyDescent="0.25">
      <c r="A9" s="6" t="s">
        <v>12</v>
      </c>
      <c r="B9" s="7" t="s">
        <v>13</v>
      </c>
      <c r="C9" s="4">
        <v>0.76</v>
      </c>
      <c r="D9" s="17" t="s">
        <v>138</v>
      </c>
    </row>
    <row r="10" spans="1:4" ht="26.25" x14ac:dyDescent="0.25">
      <c r="A10" s="6" t="s">
        <v>14</v>
      </c>
      <c r="B10" s="7" t="s">
        <v>15</v>
      </c>
      <c r="C10" s="4">
        <v>0.03</v>
      </c>
      <c r="D10" s="8" t="s">
        <v>110</v>
      </c>
    </row>
    <row r="11" spans="1:4" ht="39" x14ac:dyDescent="0.25">
      <c r="A11" s="6" t="s">
        <v>16</v>
      </c>
      <c r="B11" s="7" t="s">
        <v>17</v>
      </c>
      <c r="C11" s="4">
        <v>0.65</v>
      </c>
      <c r="D11" s="17" t="s">
        <v>138</v>
      </c>
    </row>
    <row r="12" spans="1:4" ht="18" customHeight="1" x14ac:dyDescent="0.25">
      <c r="A12" s="6" t="s">
        <v>18</v>
      </c>
      <c r="B12" s="7" t="s">
        <v>88</v>
      </c>
      <c r="C12" s="4">
        <v>0.03</v>
      </c>
      <c r="D12" s="8" t="s">
        <v>110</v>
      </c>
    </row>
    <row r="13" spans="1:4" ht="39" x14ac:dyDescent="0.25">
      <c r="A13" s="6" t="s">
        <v>20</v>
      </c>
      <c r="B13" s="7" t="s">
        <v>21</v>
      </c>
      <c r="C13" s="4">
        <v>0.34</v>
      </c>
      <c r="D13" s="17" t="s">
        <v>138</v>
      </c>
    </row>
    <row r="14" spans="1:4" ht="26.25" x14ac:dyDescent="0.25">
      <c r="A14" s="6" t="s">
        <v>22</v>
      </c>
      <c r="B14" s="7" t="s">
        <v>86</v>
      </c>
      <c r="C14" s="4">
        <v>0.03</v>
      </c>
      <c r="D14" s="8" t="s">
        <v>110</v>
      </c>
    </row>
    <row r="15" spans="1:4" ht="26.25" x14ac:dyDescent="0.25">
      <c r="A15" s="6" t="s">
        <v>24</v>
      </c>
      <c r="B15" s="7" t="s">
        <v>25</v>
      </c>
      <c r="C15" s="4">
        <v>0.13</v>
      </c>
      <c r="D15" s="17" t="s">
        <v>138</v>
      </c>
    </row>
    <row r="16" spans="1:4" ht="51.75" x14ac:dyDescent="0.25">
      <c r="A16" s="6" t="s">
        <v>26</v>
      </c>
      <c r="B16" s="7" t="s">
        <v>27</v>
      </c>
      <c r="C16" s="4">
        <v>0.11</v>
      </c>
      <c r="D16" s="17" t="s">
        <v>138</v>
      </c>
    </row>
    <row r="17" spans="1:4" ht="51.75" x14ac:dyDescent="0.25">
      <c r="A17" s="6" t="s">
        <v>28</v>
      </c>
      <c r="B17" s="7" t="s">
        <v>29</v>
      </c>
      <c r="C17" s="4">
        <v>0.05</v>
      </c>
      <c r="D17" s="17" t="s">
        <v>138</v>
      </c>
    </row>
    <row r="18" spans="1:4" ht="26.25" x14ac:dyDescent="0.25">
      <c r="A18" s="6" t="s">
        <v>30</v>
      </c>
      <c r="B18" s="7" t="s">
        <v>31</v>
      </c>
      <c r="C18" s="4">
        <v>0.01</v>
      </c>
      <c r="D18" s="17" t="s">
        <v>138</v>
      </c>
    </row>
    <row r="19" spans="1:4" ht="39" customHeight="1" x14ac:dyDescent="0.25">
      <c r="A19" s="6" t="s">
        <v>32</v>
      </c>
      <c r="B19" s="7" t="s">
        <v>33</v>
      </c>
      <c r="C19" s="4">
        <v>0.05</v>
      </c>
      <c r="D19" s="8" t="s">
        <v>110</v>
      </c>
    </row>
    <row r="20" spans="1:4" x14ac:dyDescent="0.25">
      <c r="A20" s="6" t="s">
        <v>34</v>
      </c>
      <c r="B20" s="7" t="s">
        <v>35</v>
      </c>
      <c r="C20" s="4">
        <v>0.15</v>
      </c>
      <c r="D20" s="8" t="s">
        <v>110</v>
      </c>
    </row>
    <row r="21" spans="1:4" s="24" customFormat="1" ht="18" customHeight="1" x14ac:dyDescent="0.25">
      <c r="A21" s="42" t="s">
        <v>36</v>
      </c>
      <c r="B21" s="26" t="s">
        <v>87</v>
      </c>
      <c r="C21" s="134">
        <f>C22+C51+C59+C60</f>
        <v>9.3099999999999987</v>
      </c>
      <c r="D21" s="135"/>
    </row>
    <row r="22" spans="1:4" ht="26.25" x14ac:dyDescent="0.25">
      <c r="A22" s="6" t="s">
        <v>10</v>
      </c>
      <c r="B22" s="7" t="s">
        <v>38</v>
      </c>
      <c r="C22" s="142">
        <v>2.93</v>
      </c>
      <c r="D22" s="143"/>
    </row>
    <row r="23" spans="1:4" ht="26.25" x14ac:dyDescent="0.25">
      <c r="A23" s="116" t="s">
        <v>39</v>
      </c>
      <c r="B23" s="7" t="s">
        <v>40</v>
      </c>
      <c r="C23" s="142">
        <f>C24+C25+C26+C27+C28+C29+C30+C31+C32</f>
        <v>1.8</v>
      </c>
      <c r="D23" s="143"/>
    </row>
    <row r="24" spans="1:4" ht="40.5" customHeight="1" x14ac:dyDescent="0.25">
      <c r="A24" s="116"/>
      <c r="B24" s="7" t="s">
        <v>41</v>
      </c>
      <c r="C24" s="4">
        <v>7.0000000000000007E-2</v>
      </c>
      <c r="D24" s="17" t="s">
        <v>138</v>
      </c>
    </row>
    <row r="25" spans="1:4" x14ac:dyDescent="0.25">
      <c r="A25" s="116"/>
      <c r="B25" s="7" t="s">
        <v>42</v>
      </c>
      <c r="C25" s="4">
        <v>0.01</v>
      </c>
      <c r="D25" s="17" t="s">
        <v>138</v>
      </c>
    </row>
    <row r="26" spans="1:4" ht="26.25" x14ac:dyDescent="0.25">
      <c r="A26" s="116"/>
      <c r="B26" s="7" t="s">
        <v>43</v>
      </c>
      <c r="C26" s="4">
        <v>1.38</v>
      </c>
      <c r="D26" s="17" t="s">
        <v>138</v>
      </c>
    </row>
    <row r="27" spans="1:4" ht="26.25" x14ac:dyDescent="0.25">
      <c r="A27" s="116"/>
      <c r="B27" s="7" t="s">
        <v>44</v>
      </c>
      <c r="C27" s="4">
        <v>0.03</v>
      </c>
      <c r="D27" s="17" t="s">
        <v>138</v>
      </c>
    </row>
    <row r="28" spans="1:4" ht="26.25" x14ac:dyDescent="0.25">
      <c r="A28" s="116"/>
      <c r="B28" s="7" t="s">
        <v>45</v>
      </c>
      <c r="C28" s="4">
        <v>0.1</v>
      </c>
      <c r="D28" s="17" t="s">
        <v>138</v>
      </c>
    </row>
    <row r="29" spans="1:4" ht="26.25" x14ac:dyDescent="0.25">
      <c r="A29" s="116"/>
      <c r="B29" s="7" t="s">
        <v>46</v>
      </c>
      <c r="C29" s="4">
        <v>0.12</v>
      </c>
      <c r="D29" s="17" t="s">
        <v>138</v>
      </c>
    </row>
    <row r="30" spans="1:4" x14ac:dyDescent="0.25">
      <c r="A30" s="116"/>
      <c r="B30" s="7" t="s">
        <v>47</v>
      </c>
      <c r="C30" s="4">
        <v>0.01</v>
      </c>
      <c r="D30" s="17" t="s">
        <v>138</v>
      </c>
    </row>
    <row r="31" spans="1:4" x14ac:dyDescent="0.25">
      <c r="A31" s="116"/>
      <c r="B31" s="7" t="s">
        <v>48</v>
      </c>
      <c r="C31" s="4">
        <v>0.01</v>
      </c>
      <c r="D31" s="17" t="s">
        <v>138</v>
      </c>
    </row>
    <row r="32" spans="1:4" x14ac:dyDescent="0.25">
      <c r="A32" s="116"/>
      <c r="B32" s="7" t="s">
        <v>49</v>
      </c>
      <c r="C32" s="4">
        <v>7.0000000000000007E-2</v>
      </c>
      <c r="D32" s="17" t="s">
        <v>138</v>
      </c>
    </row>
    <row r="33" spans="1:4" ht="39" x14ac:dyDescent="0.25">
      <c r="A33" s="116" t="s">
        <v>50</v>
      </c>
      <c r="B33" s="7" t="s">
        <v>51</v>
      </c>
      <c r="C33" s="134">
        <v>0.4</v>
      </c>
      <c r="D33" s="135"/>
    </row>
    <row r="34" spans="1:4" ht="26.25" x14ac:dyDescent="0.25">
      <c r="A34" s="116"/>
      <c r="B34" s="7" t="s">
        <v>52</v>
      </c>
      <c r="C34" s="4">
        <f>C33-C36-C37</f>
        <v>0.34</v>
      </c>
      <c r="D34" s="17" t="s">
        <v>138</v>
      </c>
    </row>
    <row r="35" spans="1:4" ht="26.25" x14ac:dyDescent="0.25">
      <c r="A35" s="116"/>
      <c r="B35" s="7" t="s">
        <v>53</v>
      </c>
      <c r="C35" s="4">
        <v>0.01</v>
      </c>
      <c r="D35" s="17" t="s">
        <v>138</v>
      </c>
    </row>
    <row r="36" spans="1:4" ht="26.25" x14ac:dyDescent="0.25">
      <c r="A36" s="116"/>
      <c r="B36" s="7" t="s">
        <v>54</v>
      </c>
      <c r="C36" s="4">
        <v>0.02</v>
      </c>
      <c r="D36" s="17" t="s">
        <v>138</v>
      </c>
    </row>
    <row r="37" spans="1:4" ht="26.25" x14ac:dyDescent="0.25">
      <c r="A37" s="116"/>
      <c r="B37" s="7" t="s">
        <v>55</v>
      </c>
      <c r="C37" s="4">
        <v>0.04</v>
      </c>
      <c r="D37" s="8" t="s">
        <v>110</v>
      </c>
    </row>
    <row r="38" spans="1:4" ht="26.25" x14ac:dyDescent="0.25">
      <c r="A38" s="116" t="s">
        <v>56</v>
      </c>
      <c r="B38" s="7" t="s">
        <v>57</v>
      </c>
      <c r="C38" s="134">
        <v>0.19</v>
      </c>
      <c r="D38" s="135"/>
    </row>
    <row r="39" spans="1:4" ht="26.25" x14ac:dyDescent="0.25">
      <c r="A39" s="116"/>
      <c r="B39" s="7" t="s">
        <v>58</v>
      </c>
      <c r="C39" s="4">
        <f>C38-C40-C41-C42</f>
        <v>0.12</v>
      </c>
      <c r="D39" s="17" t="s">
        <v>138</v>
      </c>
    </row>
    <row r="40" spans="1:4" ht="26.25" x14ac:dyDescent="0.25">
      <c r="A40" s="116"/>
      <c r="B40" s="7" t="s">
        <v>59</v>
      </c>
      <c r="C40" s="4">
        <v>0.02</v>
      </c>
      <c r="D40" s="17" t="s">
        <v>138</v>
      </c>
    </row>
    <row r="41" spans="1:4" x14ac:dyDescent="0.25">
      <c r="A41" s="116"/>
      <c r="B41" s="7" t="s">
        <v>60</v>
      </c>
      <c r="C41" s="4">
        <v>0.01</v>
      </c>
      <c r="D41" s="17" t="s">
        <v>138</v>
      </c>
    </row>
    <row r="42" spans="1:4" ht="26.25" x14ac:dyDescent="0.25">
      <c r="A42" s="116"/>
      <c r="B42" s="7" t="s">
        <v>61</v>
      </c>
      <c r="C42" s="4">
        <v>0.04</v>
      </c>
      <c r="D42" s="8" t="s">
        <v>110</v>
      </c>
    </row>
    <row r="43" spans="1:4" ht="28.5" customHeight="1" x14ac:dyDescent="0.25">
      <c r="A43" s="116" t="s">
        <v>62</v>
      </c>
      <c r="B43" s="7" t="s">
        <v>63</v>
      </c>
      <c r="C43" s="134">
        <v>0.53</v>
      </c>
      <c r="D43" s="135"/>
    </row>
    <row r="44" spans="1:4" ht="26.25" x14ac:dyDescent="0.25">
      <c r="A44" s="116"/>
      <c r="B44" s="7" t="s">
        <v>64</v>
      </c>
      <c r="C44" s="4">
        <f>C43-C45-C46-C47-C48</f>
        <v>0.11000000000000001</v>
      </c>
      <c r="D44" s="17" t="s">
        <v>138</v>
      </c>
    </row>
    <row r="45" spans="1:4" x14ac:dyDescent="0.25">
      <c r="A45" s="116"/>
      <c r="B45" s="7" t="s">
        <v>65</v>
      </c>
      <c r="C45" s="4">
        <v>7.0000000000000007E-2</v>
      </c>
      <c r="D45" s="17" t="s">
        <v>138</v>
      </c>
    </row>
    <row r="46" spans="1:4" ht="26.25" x14ac:dyDescent="0.25">
      <c r="A46" s="116"/>
      <c r="B46" s="7" t="s">
        <v>66</v>
      </c>
      <c r="C46" s="4">
        <v>0.02</v>
      </c>
      <c r="D46" s="17" t="s">
        <v>138</v>
      </c>
    </row>
    <row r="47" spans="1:4" ht="26.25" x14ac:dyDescent="0.25">
      <c r="A47" s="116"/>
      <c r="B47" s="7" t="s">
        <v>67</v>
      </c>
      <c r="C47" s="4">
        <v>0.28999999999999998</v>
      </c>
      <c r="D47" s="17" t="s">
        <v>138</v>
      </c>
    </row>
    <row r="48" spans="1:4" ht="26.25" x14ac:dyDescent="0.25">
      <c r="A48" s="116"/>
      <c r="B48" s="7" t="s">
        <v>68</v>
      </c>
      <c r="C48" s="4">
        <v>0.04</v>
      </c>
      <c r="D48" s="8" t="s">
        <v>110</v>
      </c>
    </row>
    <row r="49" spans="1:4" ht="26.25" x14ac:dyDescent="0.25">
      <c r="A49" s="6" t="s">
        <v>69</v>
      </c>
      <c r="B49" s="7" t="s">
        <v>70</v>
      </c>
      <c r="C49" s="4">
        <v>0</v>
      </c>
      <c r="D49" s="12"/>
    </row>
    <row r="50" spans="1:4" ht="15" customHeight="1" x14ac:dyDescent="0.25">
      <c r="A50" s="6" t="s">
        <v>71</v>
      </c>
      <c r="B50" s="7" t="s">
        <v>72</v>
      </c>
      <c r="C50" s="4">
        <v>0.01</v>
      </c>
      <c r="D50" s="28" t="s">
        <v>141</v>
      </c>
    </row>
    <row r="51" spans="1:4" ht="64.5" x14ac:dyDescent="0.25">
      <c r="A51" s="116" t="s">
        <v>12</v>
      </c>
      <c r="B51" s="7" t="s">
        <v>73</v>
      </c>
      <c r="C51" s="134">
        <v>4.43</v>
      </c>
      <c r="D51" s="135"/>
    </row>
    <row r="52" spans="1:4" x14ac:dyDescent="0.25">
      <c r="A52" s="116"/>
      <c r="B52" s="7" t="s">
        <v>74</v>
      </c>
      <c r="C52" s="4">
        <v>2.68</v>
      </c>
      <c r="D52" s="10" t="s">
        <v>178</v>
      </c>
    </row>
    <row r="53" spans="1:4" x14ac:dyDescent="0.25">
      <c r="A53" s="116"/>
      <c r="B53" s="7" t="s">
        <v>75</v>
      </c>
      <c r="C53" s="4">
        <v>0.01</v>
      </c>
      <c r="D53" s="28" t="s">
        <v>141</v>
      </c>
    </row>
    <row r="54" spans="1:4" x14ac:dyDescent="0.25">
      <c r="A54" s="116"/>
      <c r="B54" s="7" t="s">
        <v>111</v>
      </c>
      <c r="C54" s="5">
        <v>0.11</v>
      </c>
      <c r="D54" s="8" t="s">
        <v>110</v>
      </c>
    </row>
    <row r="55" spans="1:4" x14ac:dyDescent="0.25">
      <c r="A55" s="116"/>
      <c r="B55" s="7" t="s">
        <v>76</v>
      </c>
      <c r="C55" s="4">
        <v>0.09</v>
      </c>
      <c r="D55" s="8" t="s">
        <v>110</v>
      </c>
    </row>
    <row r="56" spans="1:4" x14ac:dyDescent="0.25">
      <c r="A56" s="116"/>
      <c r="B56" s="7" t="s">
        <v>89</v>
      </c>
      <c r="C56" s="4">
        <v>0.11</v>
      </c>
      <c r="D56" s="8" t="s">
        <v>110</v>
      </c>
    </row>
    <row r="57" spans="1:4" ht="26.25" x14ac:dyDescent="0.25">
      <c r="A57" s="116"/>
      <c r="B57" s="7" t="s">
        <v>90</v>
      </c>
      <c r="C57" s="4">
        <v>0.98</v>
      </c>
      <c r="D57" s="28" t="s">
        <v>141</v>
      </c>
    </row>
    <row r="58" spans="1:4" ht="26.25" x14ac:dyDescent="0.25">
      <c r="A58" s="116"/>
      <c r="B58" s="7" t="s">
        <v>91</v>
      </c>
      <c r="C58" s="4">
        <v>0.45</v>
      </c>
      <c r="D58" s="28" t="s">
        <v>141</v>
      </c>
    </row>
    <row r="59" spans="1:4" x14ac:dyDescent="0.25">
      <c r="A59" s="6" t="s">
        <v>14</v>
      </c>
      <c r="B59" s="7" t="s">
        <v>78</v>
      </c>
      <c r="C59" s="4">
        <v>1.83</v>
      </c>
      <c r="D59" s="17" t="s">
        <v>138</v>
      </c>
    </row>
    <row r="60" spans="1:4" x14ac:dyDescent="0.25">
      <c r="A60" s="6" t="s">
        <v>16</v>
      </c>
      <c r="B60" s="7" t="s">
        <v>80</v>
      </c>
      <c r="C60" s="4">
        <v>0.12</v>
      </c>
      <c r="D60" s="17" t="s">
        <v>138</v>
      </c>
    </row>
    <row r="61" spans="1:4" hidden="1" x14ac:dyDescent="0.25">
      <c r="A61" s="1"/>
    </row>
    <row r="62" spans="1:4" ht="17.25" customHeight="1" x14ac:dyDescent="0.25">
      <c r="A62" s="98" t="s">
        <v>81</v>
      </c>
      <c r="B62" s="98"/>
      <c r="C62" s="98"/>
    </row>
    <row r="63" spans="1:4" ht="28.5" customHeight="1" x14ac:dyDescent="0.25">
      <c r="A63" s="99" t="s">
        <v>82</v>
      </c>
      <c r="B63" s="99"/>
      <c r="C63" s="99"/>
    </row>
  </sheetData>
  <mergeCells count="21">
    <mergeCell ref="A51:A58"/>
    <mergeCell ref="C51:D51"/>
    <mergeCell ref="C2:C4"/>
    <mergeCell ref="C43:D43"/>
    <mergeCell ref="A43:A48"/>
    <mergeCell ref="A63:C63"/>
    <mergeCell ref="A62:C62"/>
    <mergeCell ref="A1:D1"/>
    <mergeCell ref="A2:A4"/>
    <mergeCell ref="B2:B4"/>
    <mergeCell ref="A23:A32"/>
    <mergeCell ref="A33:A37"/>
    <mergeCell ref="A38:A42"/>
    <mergeCell ref="C5:D5"/>
    <mergeCell ref="C7:D7"/>
    <mergeCell ref="C21:D21"/>
    <mergeCell ref="C22:D22"/>
    <mergeCell ref="C23:D23"/>
    <mergeCell ref="C33:D33"/>
    <mergeCell ref="C38:D38"/>
    <mergeCell ref="D2:D4"/>
  </mergeCells>
  <pageMargins left="0.11811023622047245" right="0.11811023622047245" top="0.15748031496062992" bottom="0" header="0.31496062992125984" footer="0.31496062992125984"/>
  <pageSetup paperSize="9" scale="97" orientation="portrait" verticalDpi="0" r:id="rId1"/>
  <rowBreaks count="1" manualBreakCount="1">
    <brk id="29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61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5.5703125" customWidth="1"/>
    <col min="2" max="2" width="55.85546875" customWidth="1"/>
    <col min="4" max="4" width="31.140625" customWidth="1"/>
  </cols>
  <sheetData>
    <row r="1" spans="1:4" ht="44.25" customHeight="1" x14ac:dyDescent="0.25">
      <c r="A1" s="139" t="s">
        <v>204</v>
      </c>
      <c r="B1" s="139"/>
      <c r="C1" s="139"/>
      <c r="D1" s="139"/>
    </row>
    <row r="2" spans="1:4" ht="70.5" customHeight="1" x14ac:dyDescent="0.25">
      <c r="A2" s="102" t="s">
        <v>1</v>
      </c>
      <c r="B2" s="102" t="s">
        <v>2</v>
      </c>
      <c r="C2" s="105" t="s">
        <v>149</v>
      </c>
      <c r="D2" s="121" t="s">
        <v>109</v>
      </c>
    </row>
    <row r="3" spans="1:4" x14ac:dyDescent="0.25">
      <c r="A3" s="103"/>
      <c r="B3" s="103"/>
      <c r="C3" s="105"/>
      <c r="D3" s="122"/>
    </row>
    <row r="4" spans="1:4" x14ac:dyDescent="0.25">
      <c r="A4" s="104"/>
      <c r="B4" s="104"/>
      <c r="C4" s="105"/>
      <c r="D4" s="123"/>
    </row>
    <row r="5" spans="1:4" s="45" customFormat="1" ht="32.25" customHeight="1" x14ac:dyDescent="0.25">
      <c r="A5" s="43"/>
      <c r="B5" s="44" t="s">
        <v>5</v>
      </c>
      <c r="C5" s="117">
        <f>C6+C7+C21</f>
        <v>17.8</v>
      </c>
      <c r="D5" s="118"/>
    </row>
    <row r="6" spans="1:4" s="24" customFormat="1" x14ac:dyDescent="0.25">
      <c r="A6" s="42" t="s">
        <v>84</v>
      </c>
      <c r="B6" s="26" t="s">
        <v>85</v>
      </c>
      <c r="C6" s="46">
        <v>2.4900000000000002</v>
      </c>
      <c r="D6" s="8" t="s">
        <v>110</v>
      </c>
    </row>
    <row r="7" spans="1:4" s="24" customFormat="1" x14ac:dyDescent="0.25">
      <c r="A7" s="42" t="s">
        <v>8</v>
      </c>
      <c r="B7" s="26" t="s">
        <v>9</v>
      </c>
      <c r="C7" s="100">
        <f>C8+C9+C10+C11+C12+C13+C14+C15+C16+C17+C18+C19+C20</f>
        <v>5.2700000000000005</v>
      </c>
      <c r="D7" s="101"/>
    </row>
    <row r="8" spans="1:4" ht="28.5" customHeight="1" x14ac:dyDescent="0.25">
      <c r="A8" s="18" t="s">
        <v>10</v>
      </c>
      <c r="B8" s="7" t="s">
        <v>11</v>
      </c>
      <c r="C8" s="5">
        <v>2.75</v>
      </c>
      <c r="D8" s="3" t="s">
        <v>180</v>
      </c>
    </row>
    <row r="9" spans="1:4" ht="26.25" x14ac:dyDescent="0.25">
      <c r="A9" s="18" t="s">
        <v>12</v>
      </c>
      <c r="B9" s="7" t="s">
        <v>13</v>
      </c>
      <c r="C9" s="5">
        <v>0.83</v>
      </c>
      <c r="D9" s="3" t="s">
        <v>180</v>
      </c>
    </row>
    <row r="10" spans="1:4" ht="26.25" x14ac:dyDescent="0.25">
      <c r="A10" s="18" t="s">
        <v>14</v>
      </c>
      <c r="B10" s="7" t="s">
        <v>15</v>
      </c>
      <c r="C10" s="5">
        <v>0.03</v>
      </c>
      <c r="D10" s="8" t="s">
        <v>180</v>
      </c>
    </row>
    <row r="11" spans="1:4" ht="28.5" customHeight="1" x14ac:dyDescent="0.25">
      <c r="A11" s="18" t="s">
        <v>16</v>
      </c>
      <c r="B11" s="7" t="s">
        <v>17</v>
      </c>
      <c r="C11" s="5">
        <v>0.75</v>
      </c>
      <c r="D11" s="3" t="s">
        <v>180</v>
      </c>
    </row>
    <row r="12" spans="1:4" x14ac:dyDescent="0.25">
      <c r="A12" s="18" t="s">
        <v>18</v>
      </c>
      <c r="B12" s="7" t="s">
        <v>19</v>
      </c>
      <c r="C12" s="5">
        <v>0.03</v>
      </c>
      <c r="D12" s="8" t="s">
        <v>110</v>
      </c>
    </row>
    <row r="13" spans="1:4" ht="39" x14ac:dyDescent="0.25">
      <c r="A13" s="18" t="s">
        <v>20</v>
      </c>
      <c r="B13" s="7" t="s">
        <v>21</v>
      </c>
      <c r="C13" s="5">
        <v>0.28999999999999998</v>
      </c>
      <c r="D13" s="71" t="s">
        <v>180</v>
      </c>
    </row>
    <row r="14" spans="1:4" ht="26.25" x14ac:dyDescent="0.25">
      <c r="A14" s="18" t="s">
        <v>22</v>
      </c>
      <c r="B14" s="7" t="s">
        <v>86</v>
      </c>
      <c r="C14" s="5">
        <v>0.03</v>
      </c>
      <c r="D14" s="72" t="s">
        <v>110</v>
      </c>
    </row>
    <row r="15" spans="1:4" ht="26.25" x14ac:dyDescent="0.25">
      <c r="A15" s="18" t="s">
        <v>24</v>
      </c>
      <c r="B15" s="7" t="s">
        <v>25</v>
      </c>
      <c r="C15" s="5">
        <v>0.15</v>
      </c>
      <c r="D15" s="3" t="s">
        <v>180</v>
      </c>
    </row>
    <row r="16" spans="1:4" ht="39.75" customHeight="1" x14ac:dyDescent="0.25">
      <c r="A16" s="18" t="s">
        <v>26</v>
      </c>
      <c r="B16" s="7" t="s">
        <v>27</v>
      </c>
      <c r="C16" s="5">
        <v>0.12</v>
      </c>
      <c r="D16" s="3" t="s">
        <v>180</v>
      </c>
    </row>
    <row r="17" spans="1:4" ht="40.5" customHeight="1" x14ac:dyDescent="0.25">
      <c r="A17" s="18" t="s">
        <v>28</v>
      </c>
      <c r="B17" s="7" t="s">
        <v>29</v>
      </c>
      <c r="C17" s="5">
        <v>7.0000000000000007E-2</v>
      </c>
      <c r="D17" s="3" t="s">
        <v>180</v>
      </c>
    </row>
    <row r="18" spans="1:4" ht="26.25" x14ac:dyDescent="0.25">
      <c r="A18" s="18" t="s">
        <v>30</v>
      </c>
      <c r="B18" s="7" t="s">
        <v>31</v>
      </c>
      <c r="C18" s="5">
        <v>0.01</v>
      </c>
      <c r="D18" s="3" t="s">
        <v>180</v>
      </c>
    </row>
    <row r="19" spans="1:4" ht="42.75" customHeight="1" x14ac:dyDescent="0.25">
      <c r="A19" s="18" t="s">
        <v>32</v>
      </c>
      <c r="B19" s="7" t="s">
        <v>33</v>
      </c>
      <c r="C19" s="5">
        <v>0.05</v>
      </c>
      <c r="D19" s="8" t="s">
        <v>110</v>
      </c>
    </row>
    <row r="20" spans="1:4" x14ac:dyDescent="0.25">
      <c r="A20" s="18" t="s">
        <v>34</v>
      </c>
      <c r="B20" s="7" t="s">
        <v>35</v>
      </c>
      <c r="C20" s="5">
        <v>0.16</v>
      </c>
      <c r="D20" s="8" t="s">
        <v>110</v>
      </c>
    </row>
    <row r="21" spans="1:4" s="24" customFormat="1" ht="21" customHeight="1" x14ac:dyDescent="0.25">
      <c r="A21" s="42" t="s">
        <v>36</v>
      </c>
      <c r="B21" s="26" t="s">
        <v>87</v>
      </c>
      <c r="C21" s="100">
        <f>C22+C50+C56+C57+C58</f>
        <v>10.039999999999999</v>
      </c>
      <c r="D21" s="101"/>
    </row>
    <row r="22" spans="1:4" ht="26.25" x14ac:dyDescent="0.25">
      <c r="A22" s="18" t="s">
        <v>10</v>
      </c>
      <c r="B22" s="7" t="s">
        <v>38</v>
      </c>
      <c r="C22" s="100">
        <f>C23+C33+C38+C43+C49</f>
        <v>3.0500000000000003</v>
      </c>
      <c r="D22" s="101"/>
    </row>
    <row r="23" spans="1:4" ht="26.25" x14ac:dyDescent="0.25">
      <c r="A23" s="116" t="s">
        <v>39</v>
      </c>
      <c r="B23" s="7" t="s">
        <v>40</v>
      </c>
      <c r="C23" s="100">
        <f>C24+C25+C26+C27+C28+C29+C30+C31+C32</f>
        <v>1.7</v>
      </c>
      <c r="D23" s="101"/>
    </row>
    <row r="24" spans="1:4" ht="41.25" customHeight="1" x14ac:dyDescent="0.25">
      <c r="A24" s="116"/>
      <c r="B24" s="7" t="s">
        <v>41</v>
      </c>
      <c r="C24" s="5">
        <v>0.06</v>
      </c>
      <c r="D24" s="71" t="s">
        <v>180</v>
      </c>
    </row>
    <row r="25" spans="1:4" ht="16.5" customHeight="1" x14ac:dyDescent="0.25">
      <c r="A25" s="116"/>
      <c r="B25" s="55" t="s">
        <v>42</v>
      </c>
      <c r="C25" s="5">
        <v>0.09</v>
      </c>
      <c r="D25" s="71" t="s">
        <v>180</v>
      </c>
    </row>
    <row r="26" spans="1:4" ht="26.25" x14ac:dyDescent="0.25">
      <c r="A26" s="116"/>
      <c r="B26" s="7" t="s">
        <v>43</v>
      </c>
      <c r="C26" s="5">
        <v>1.1399999999999999</v>
      </c>
      <c r="D26" s="71" t="s">
        <v>180</v>
      </c>
    </row>
    <row r="27" spans="1:4" ht="26.25" x14ac:dyDescent="0.25">
      <c r="A27" s="116"/>
      <c r="B27" s="7" t="s">
        <v>44</v>
      </c>
      <c r="C27" s="5">
        <v>0.1</v>
      </c>
      <c r="D27" s="71" t="s">
        <v>180</v>
      </c>
    </row>
    <row r="28" spans="1:4" s="63" customFormat="1" ht="25.5" x14ac:dyDescent="0.25">
      <c r="A28" s="116"/>
      <c r="B28" s="55" t="s">
        <v>45</v>
      </c>
      <c r="C28" s="68">
        <v>0.12</v>
      </c>
      <c r="D28" s="71" t="s">
        <v>180</v>
      </c>
    </row>
    <row r="29" spans="1:4" s="63" customFormat="1" ht="25.5" x14ac:dyDescent="0.25">
      <c r="A29" s="116"/>
      <c r="B29" s="55" t="s">
        <v>46</v>
      </c>
      <c r="C29" s="68">
        <v>0.12</v>
      </c>
      <c r="D29" s="71" t="s">
        <v>180</v>
      </c>
    </row>
    <row r="30" spans="1:4" s="63" customFormat="1" ht="15" customHeight="1" x14ac:dyDescent="0.25">
      <c r="A30" s="116"/>
      <c r="B30" s="55" t="s">
        <v>47</v>
      </c>
      <c r="C30" s="68">
        <v>0.03</v>
      </c>
      <c r="D30" s="71" t="s">
        <v>180</v>
      </c>
    </row>
    <row r="31" spans="1:4" s="63" customFormat="1" ht="18" customHeight="1" x14ac:dyDescent="0.25">
      <c r="A31" s="116"/>
      <c r="B31" s="55" t="s">
        <v>48</v>
      </c>
      <c r="C31" s="68">
        <v>0.02</v>
      </c>
      <c r="D31" s="71" t="s">
        <v>180</v>
      </c>
    </row>
    <row r="32" spans="1:4" x14ac:dyDescent="0.25">
      <c r="A32" s="116"/>
      <c r="B32" s="7" t="s">
        <v>49</v>
      </c>
      <c r="C32" s="5">
        <v>0.02</v>
      </c>
      <c r="D32" s="3" t="s">
        <v>180</v>
      </c>
    </row>
    <row r="33" spans="1:4" ht="26.25" x14ac:dyDescent="0.25">
      <c r="A33" s="116" t="s">
        <v>50</v>
      </c>
      <c r="B33" s="7" t="s">
        <v>51</v>
      </c>
      <c r="C33" s="100">
        <v>0.39</v>
      </c>
      <c r="D33" s="101"/>
    </row>
    <row r="34" spans="1:4" ht="26.25" x14ac:dyDescent="0.25">
      <c r="A34" s="116"/>
      <c r="B34" s="7" t="s">
        <v>52</v>
      </c>
      <c r="C34" s="5">
        <f>C33-C35-C36-C37</f>
        <v>0.32</v>
      </c>
      <c r="D34" s="3" t="s">
        <v>180</v>
      </c>
    </row>
    <row r="35" spans="1:4" ht="26.25" x14ac:dyDescent="0.25">
      <c r="A35" s="116"/>
      <c r="B35" s="7" t="s">
        <v>53</v>
      </c>
      <c r="C35" s="5">
        <v>0.01</v>
      </c>
      <c r="D35" s="3" t="s">
        <v>180</v>
      </c>
    </row>
    <row r="36" spans="1:4" ht="26.25" x14ac:dyDescent="0.25">
      <c r="A36" s="116"/>
      <c r="B36" s="7" t="s">
        <v>54</v>
      </c>
      <c r="C36" s="5">
        <v>0.02</v>
      </c>
      <c r="D36" s="3" t="s">
        <v>180</v>
      </c>
    </row>
    <row r="37" spans="1:4" ht="26.25" x14ac:dyDescent="0.25">
      <c r="A37" s="116"/>
      <c r="B37" s="7" t="s">
        <v>55</v>
      </c>
      <c r="C37" s="5">
        <v>0.04</v>
      </c>
      <c r="D37" s="72" t="s">
        <v>110</v>
      </c>
    </row>
    <row r="38" spans="1:4" ht="26.25" x14ac:dyDescent="0.25">
      <c r="A38" s="116" t="s">
        <v>56</v>
      </c>
      <c r="B38" s="7" t="s">
        <v>57</v>
      </c>
      <c r="C38" s="100">
        <v>0.37</v>
      </c>
      <c r="D38" s="101"/>
    </row>
    <row r="39" spans="1:4" ht="26.25" x14ac:dyDescent="0.25">
      <c r="A39" s="116"/>
      <c r="B39" s="7" t="s">
        <v>58</v>
      </c>
      <c r="C39" s="5">
        <f>C38-C40-C41-C42</f>
        <v>0.3</v>
      </c>
      <c r="D39" s="71" t="s">
        <v>137</v>
      </c>
    </row>
    <row r="40" spans="1:4" ht="26.25" x14ac:dyDescent="0.25">
      <c r="A40" s="116"/>
      <c r="B40" s="7" t="s">
        <v>59</v>
      </c>
      <c r="C40" s="5">
        <v>0.02</v>
      </c>
      <c r="D40" s="71" t="s">
        <v>137</v>
      </c>
    </row>
    <row r="41" spans="1:4" x14ac:dyDescent="0.25">
      <c r="A41" s="116"/>
      <c r="B41" s="7" t="s">
        <v>60</v>
      </c>
      <c r="C41" s="5">
        <v>0.01</v>
      </c>
      <c r="D41" s="71" t="s">
        <v>137</v>
      </c>
    </row>
    <row r="42" spans="1:4" ht="26.25" x14ac:dyDescent="0.25">
      <c r="A42" s="116"/>
      <c r="B42" s="7" t="s">
        <v>61</v>
      </c>
      <c r="C42" s="5">
        <v>0.04</v>
      </c>
      <c r="D42" s="72" t="s">
        <v>110</v>
      </c>
    </row>
    <row r="43" spans="1:4" ht="29.25" customHeight="1" x14ac:dyDescent="0.25">
      <c r="A43" s="116" t="s">
        <v>62</v>
      </c>
      <c r="B43" s="7" t="s">
        <v>63</v>
      </c>
      <c r="C43" s="100">
        <v>0.49</v>
      </c>
      <c r="D43" s="101"/>
    </row>
    <row r="44" spans="1:4" ht="26.25" x14ac:dyDescent="0.25">
      <c r="A44" s="116"/>
      <c r="B44" s="7" t="s">
        <v>64</v>
      </c>
      <c r="C44" s="5">
        <f>C43-C45-C46-C47-C48</f>
        <v>2.999999999999995E-2</v>
      </c>
      <c r="D44" s="3" t="s">
        <v>180</v>
      </c>
    </row>
    <row r="45" spans="1:4" ht="34.5" customHeight="1" x14ac:dyDescent="0.25">
      <c r="A45" s="116"/>
      <c r="B45" s="55" t="s">
        <v>65</v>
      </c>
      <c r="C45" s="5">
        <v>7.0000000000000007E-2</v>
      </c>
      <c r="D45" s="3" t="s">
        <v>180</v>
      </c>
    </row>
    <row r="46" spans="1:4" ht="26.25" x14ac:dyDescent="0.25">
      <c r="A46" s="116"/>
      <c r="B46" s="7" t="s">
        <v>66</v>
      </c>
      <c r="C46" s="5">
        <v>0.02</v>
      </c>
      <c r="D46" s="3" t="s">
        <v>180</v>
      </c>
    </row>
    <row r="47" spans="1:4" ht="32.25" customHeight="1" x14ac:dyDescent="0.25">
      <c r="A47" s="116"/>
      <c r="B47" s="7" t="s">
        <v>67</v>
      </c>
      <c r="C47" s="5">
        <v>0.33</v>
      </c>
      <c r="D47" s="3" t="s">
        <v>180</v>
      </c>
    </row>
    <row r="48" spans="1:4" ht="26.25" x14ac:dyDescent="0.25">
      <c r="A48" s="116"/>
      <c r="B48" s="7" t="s">
        <v>68</v>
      </c>
      <c r="C48" s="5">
        <v>0.04</v>
      </c>
      <c r="D48" s="8" t="s">
        <v>110</v>
      </c>
    </row>
    <row r="49" spans="1:4" ht="18" customHeight="1" x14ac:dyDescent="0.25">
      <c r="A49" s="18" t="s">
        <v>69</v>
      </c>
      <c r="B49" s="55" t="s">
        <v>72</v>
      </c>
      <c r="C49" s="5">
        <v>0.1</v>
      </c>
      <c r="D49" s="22" t="s">
        <v>141</v>
      </c>
    </row>
    <row r="50" spans="1:4" ht="63.75" x14ac:dyDescent="0.25">
      <c r="A50" s="116" t="s">
        <v>12</v>
      </c>
      <c r="B50" s="55" t="s">
        <v>73</v>
      </c>
      <c r="C50" s="107">
        <f>C51+C52+C53+C54+C55</f>
        <v>2.7799999999999994</v>
      </c>
      <c r="D50" s="108"/>
    </row>
    <row r="51" spans="1:4" x14ac:dyDescent="0.25">
      <c r="A51" s="116"/>
      <c r="B51" s="55" t="s">
        <v>74</v>
      </c>
      <c r="C51" s="5">
        <v>2.46</v>
      </c>
      <c r="D51" s="10" t="s">
        <v>180</v>
      </c>
    </row>
    <row r="52" spans="1:4" x14ac:dyDescent="0.25">
      <c r="A52" s="116"/>
      <c r="B52" s="55" t="s">
        <v>111</v>
      </c>
      <c r="C52" s="5">
        <v>0.11</v>
      </c>
      <c r="D52" s="8" t="s">
        <v>110</v>
      </c>
    </row>
    <row r="53" spans="1:4" x14ac:dyDescent="0.25">
      <c r="A53" s="116"/>
      <c r="B53" s="55" t="s">
        <v>75</v>
      </c>
      <c r="C53" s="5">
        <v>0.01</v>
      </c>
      <c r="D53" s="22" t="s">
        <v>141</v>
      </c>
    </row>
    <row r="54" spans="1:4" x14ac:dyDescent="0.25">
      <c r="A54" s="116"/>
      <c r="B54" s="55" t="s">
        <v>76</v>
      </c>
      <c r="C54" s="5">
        <v>0.09</v>
      </c>
      <c r="D54" s="8" t="s">
        <v>110</v>
      </c>
    </row>
    <row r="55" spans="1:4" x14ac:dyDescent="0.25">
      <c r="A55" s="116"/>
      <c r="B55" s="55" t="s">
        <v>77</v>
      </c>
      <c r="C55" s="5">
        <v>0.11</v>
      </c>
      <c r="D55" s="8" t="s">
        <v>110</v>
      </c>
    </row>
    <row r="56" spans="1:4" ht="29.25" customHeight="1" x14ac:dyDescent="0.25">
      <c r="A56" s="18" t="s">
        <v>14</v>
      </c>
      <c r="B56" s="55" t="s">
        <v>78</v>
      </c>
      <c r="C56" s="5">
        <v>2.76</v>
      </c>
      <c r="D56" s="3" t="s">
        <v>180</v>
      </c>
    </row>
    <row r="57" spans="1:4" x14ac:dyDescent="0.25">
      <c r="A57" s="18" t="s">
        <v>16</v>
      </c>
      <c r="B57" s="55" t="s">
        <v>92</v>
      </c>
      <c r="C57" s="5">
        <v>1.33</v>
      </c>
      <c r="D57" s="3" t="s">
        <v>180</v>
      </c>
    </row>
    <row r="58" spans="1:4" x14ac:dyDescent="0.25">
      <c r="A58" s="18" t="s">
        <v>18</v>
      </c>
      <c r="B58" s="55" t="s">
        <v>80</v>
      </c>
      <c r="C58" s="5">
        <v>0.12</v>
      </c>
      <c r="D58" s="3" t="s">
        <v>180</v>
      </c>
    </row>
    <row r="59" spans="1:4" x14ac:dyDescent="0.25">
      <c r="A59" s="1"/>
    </row>
    <row r="60" spans="1:4" x14ac:dyDescent="0.25">
      <c r="A60" s="98" t="s">
        <v>81</v>
      </c>
      <c r="B60" s="98"/>
      <c r="C60" s="98"/>
    </row>
    <row r="61" spans="1:4" ht="34.5" customHeight="1" x14ac:dyDescent="0.25">
      <c r="A61" s="154" t="s">
        <v>82</v>
      </c>
      <c r="B61" s="154"/>
      <c r="C61" s="154"/>
      <c r="D61" s="154"/>
    </row>
  </sheetData>
  <mergeCells count="21">
    <mergeCell ref="A60:C60"/>
    <mergeCell ref="C50:D50"/>
    <mergeCell ref="A50:A55"/>
    <mergeCell ref="A61:D61"/>
    <mergeCell ref="A43:A48"/>
    <mergeCell ref="C33:D33"/>
    <mergeCell ref="C23:D23"/>
    <mergeCell ref="C38:D38"/>
    <mergeCell ref="C43:D43"/>
    <mergeCell ref="A1:D1"/>
    <mergeCell ref="D2:D4"/>
    <mergeCell ref="A23:A32"/>
    <mergeCell ref="A33:A37"/>
    <mergeCell ref="A38:A42"/>
    <mergeCell ref="C22:D22"/>
    <mergeCell ref="C21:D21"/>
    <mergeCell ref="C7:D7"/>
    <mergeCell ref="C5:D5"/>
    <mergeCell ref="A2:A4"/>
    <mergeCell ref="B2:B4"/>
    <mergeCell ref="C2:C4"/>
  </mergeCells>
  <pageMargins left="0.11811023622047245" right="0.11811023622047245" top="0.15748031496062992" bottom="0" header="0.31496062992125984" footer="0.31496062992125984"/>
  <pageSetup paperSize="9" scale="87" orientation="portrait" verticalDpi="0" r:id="rId1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15</vt:i4>
      </vt:variant>
    </vt:vector>
  </HeadingPairs>
  <TitlesOfParts>
    <vt:vector size="34" baseType="lpstr">
      <vt:lpstr>1.1</vt:lpstr>
      <vt:lpstr>1.2 (2)</vt:lpstr>
      <vt:lpstr>1.2</vt:lpstr>
      <vt:lpstr>3.1 (2)</vt:lpstr>
      <vt:lpstr>3.1</vt:lpstr>
      <vt:lpstr>3.2 (2)</vt:lpstr>
      <vt:lpstr>3.2</vt:lpstr>
      <vt:lpstr>4.3</vt:lpstr>
      <vt:lpstr>1.3 (2)</vt:lpstr>
      <vt:lpstr>1.3</vt:lpstr>
      <vt:lpstr>7.1 (3)</vt:lpstr>
      <vt:lpstr>7.1 (2)</vt:lpstr>
      <vt:lpstr>7.1</vt:lpstr>
      <vt:lpstr>жсу</vt:lpstr>
      <vt:lpstr>эко</vt:lpstr>
      <vt:lpstr>автопро</vt:lpstr>
      <vt:lpstr>лифт1</vt:lpstr>
      <vt:lpstr>лифт</vt:lpstr>
      <vt:lpstr>Лист1</vt:lpstr>
      <vt:lpstr>'1.1'!Область_печати</vt:lpstr>
      <vt:lpstr>'1.2'!Область_печати</vt:lpstr>
      <vt:lpstr>'1.2 (2)'!Область_печати</vt:lpstr>
      <vt:lpstr>'1.3'!Область_печати</vt:lpstr>
      <vt:lpstr>'1.3 (2)'!Область_печати</vt:lpstr>
      <vt:lpstr>'3.1'!Область_печати</vt:lpstr>
      <vt:lpstr>'3.1 (2)'!Область_печати</vt:lpstr>
      <vt:lpstr>'3.2'!Область_печати</vt:lpstr>
      <vt:lpstr>'3.2 (2)'!Область_печати</vt:lpstr>
      <vt:lpstr>'4.3'!Область_печати</vt:lpstr>
      <vt:lpstr>'7.1'!Область_печати</vt:lpstr>
      <vt:lpstr>'7.1 (2)'!Область_печати</vt:lpstr>
      <vt:lpstr>'7.1 (3)'!Область_печати</vt:lpstr>
      <vt:lpstr>автопро!Область_печати</vt:lpstr>
      <vt:lpstr>эко!Область_печати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2015-03-25T10:11:20Z</dcterms:modified>
</cp:coreProperties>
</file>